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mc:AlternateContent xmlns:mc="http://schemas.openxmlformats.org/markup-compatibility/2006">
    <mc:Choice Requires="x15">
      <x15ac:absPath xmlns:x15ac="http://schemas.microsoft.com/office/spreadsheetml/2010/11/ac" url="C:\Users\PLC\Desktop\"/>
    </mc:Choice>
  </mc:AlternateContent>
  <xr:revisionPtr revIDLastSave="0" documentId="8_{E6F23F96-2EA5-494A-934A-920A39657887}" xr6:coauthVersionLast="47" xr6:coauthVersionMax="47" xr10:uidLastSave="{00000000-0000-0000-0000-000000000000}"/>
  <bookViews>
    <workbookView xWindow="-120" yWindow="-120" windowWidth="29040" windowHeight="15840" activeTab="2" xr2:uid="{00000000-000D-0000-FFFF-FFFF00000000}"/>
  </bookViews>
  <sheets>
    <sheet name="Bảng 2-CV451-DTI" sheetId="3" r:id="rId1"/>
    <sheet name="PL1-Biểu CHỈ TIÊU-KH75" sheetId="5" r:id="rId2"/>
    <sheet name="PL2-Biểu NHIỆM VỤ-KH75" sheetId="8" r:id="rId3"/>
  </sheets>
  <definedNames>
    <definedName name="_xlnm._FilterDatabase" localSheetId="0" hidden="1">'Bảng 2-CV451-DTI'!$A$5:$I$75</definedName>
    <definedName name="_xlnm._FilterDatabase" localSheetId="1" hidden="1">'PL1-Biểu CHỈ TIÊU-KH75'!$A$7:$L$55</definedName>
    <definedName name="_xlnm._FilterDatabase" localSheetId="2" hidden="1">'PL2-Biểu NHIỆM VỤ-KH75'!$A$6:$O$111</definedName>
    <definedName name="_xlnm.Print_Titles" localSheetId="0">'Bảng 2-CV451-DTI'!$5:$5</definedName>
    <definedName name="_xlnm.Print_Titles" localSheetId="1">'PL1-Biểu CHỈ TIÊU-KH75'!$6:$7</definedName>
    <definedName name="_xlnm.Print_Titles" localSheetId="2">'PL2-Biểu NHIỆM VỤ-KH75'!$6:$7</definedName>
  </definedNames>
  <calcPr calcId="191029"/>
</workbook>
</file>

<file path=xl/calcChain.xml><?xml version="1.0" encoding="utf-8"?>
<calcChain xmlns="http://schemas.openxmlformats.org/spreadsheetml/2006/main">
  <c r="H8" i="5" l="1"/>
  <c r="E8" i="5"/>
  <c r="D6" i="3" l="1"/>
  <c r="G73" i="3"/>
  <c r="G62" i="3"/>
  <c r="G55" i="3"/>
  <c r="G44" i="3"/>
  <c r="G35" i="3"/>
  <c r="G26" i="3"/>
  <c r="G19" i="3"/>
  <c r="G15" i="3"/>
  <c r="G7" i="3"/>
  <c r="G6" i="3" l="1"/>
</calcChain>
</file>

<file path=xl/sharedStrings.xml><?xml version="1.0" encoding="utf-8"?>
<sst xmlns="http://schemas.openxmlformats.org/spreadsheetml/2006/main" count="1145" uniqueCount="647">
  <si>
    <t>STT</t>
  </si>
  <si>
    <t>TT</t>
  </si>
  <si>
    <t>Chi tiết</t>
  </si>
  <si>
    <t>Thanh tra quận</t>
  </si>
  <si>
    <t>Phòng Văn hóa và Thông tin</t>
  </si>
  <si>
    <t>Phát triển hạ tầng số (06 nhiệm vụ)</t>
  </si>
  <si>
    <t>Văn phòng HĐND&amp;UBND quận</t>
  </si>
  <si>
    <t>Phát triển dữ liệu số (04 nhiệm vụ)</t>
  </si>
  <si>
    <t>Phòng Tài chính - Kế hoạch</t>
  </si>
  <si>
    <t>Phòng Nội vụ</t>
  </si>
  <si>
    <t>Đơn vị phối hợp</t>
  </si>
  <si>
    <t>UBND 18 phường</t>
  </si>
  <si>
    <t>Đơn vị chủ trì</t>
  </si>
  <si>
    <t>Chi cục Thuế</t>
  </si>
  <si>
    <t>Điểm</t>
  </si>
  <si>
    <t>Văn phòng HĐND&amp;UBND</t>
  </si>
  <si>
    <t>BẢNG 2. BỘ CHỈ SỐ CHUYỂN ĐỔI SỐ CẤP QUẬN</t>
  </si>
  <si>
    <t xml:space="preserve">STT  </t>
  </si>
  <si>
    <t>Chỉ số/Chỉ số thành phần</t>
  </si>
  <si>
    <t>TỔNG (60 chỉ số)</t>
  </si>
  <si>
    <t>Nhận thức số (7 chỉ số)</t>
  </si>
  <si>
    <r>
      <t>1.1</t>
    </r>
    <r>
      <rPr>
        <sz val="7"/>
        <color theme="1"/>
        <rFont val="Times New Roman"/>
        <family val="1"/>
      </rPr>
      <t xml:space="preserve"> </t>
    </r>
    <r>
      <rPr>
        <sz val="13"/>
        <color theme="1"/>
        <rFont val="Times New Roman"/>
        <family val="1"/>
      </rPr>
      <t> </t>
    </r>
  </si>
  <si>
    <t>Người đứng đầu quận/huyện/thị xã (Bí thư/Chủ tịch quận/huyện/thị xã) là Trưởng ban Ban chỉ đạo chuyển đổi số của quận/huyện/thị xã</t>
  </si>
  <si>
    <r>
      <t>1.2</t>
    </r>
    <r>
      <rPr>
        <sz val="7"/>
        <color theme="1"/>
        <rFont val="Times New Roman"/>
        <family val="1"/>
      </rPr>
      <t xml:space="preserve"> </t>
    </r>
    <r>
      <rPr>
        <sz val="13"/>
        <color theme="1"/>
        <rFont val="Times New Roman"/>
        <family val="1"/>
      </rPr>
      <t> </t>
    </r>
  </si>
  <si>
    <t>Bí thư/Chủ tịch quận/huyện/thị xã tham gia đầy đủ các cuộc họp về chuyển đổi số của Thành phố</t>
  </si>
  <si>
    <r>
      <t>1.3</t>
    </r>
    <r>
      <rPr>
        <sz val="7"/>
        <color theme="1"/>
        <rFont val="Times New Roman"/>
        <family val="1"/>
      </rPr>
      <t xml:space="preserve"> </t>
    </r>
    <r>
      <rPr>
        <sz val="13"/>
        <color theme="1"/>
        <rFont val="Times New Roman"/>
        <family val="1"/>
      </rPr>
      <t> </t>
    </r>
  </si>
  <si>
    <t>Bí thư/Chủ tịch quận/huyện/thị xã chủ trì các cuộc họp về chuyển đổi số của quận/huyện/thị xã</t>
  </si>
  <si>
    <r>
      <t>1.4</t>
    </r>
    <r>
      <rPr>
        <sz val="7"/>
        <color theme="1"/>
        <rFont val="Times New Roman"/>
        <family val="1"/>
      </rPr>
      <t xml:space="preserve"> </t>
    </r>
    <r>
      <rPr>
        <sz val="13"/>
        <color theme="1"/>
        <rFont val="Times New Roman"/>
        <family val="1"/>
      </rPr>
      <t> </t>
    </r>
  </si>
  <si>
    <t>Văn bản chỉ đạo chuyên đề về chuyển đổi số do người đứng đầu quận/huyện/thị xã (Chủ tịch quận/huyện/thị xã) ký</t>
  </si>
  <si>
    <r>
      <t>1.5</t>
    </r>
    <r>
      <rPr>
        <sz val="7"/>
        <color theme="1"/>
        <rFont val="Times New Roman"/>
        <family val="1"/>
      </rPr>
      <t xml:space="preserve"> </t>
    </r>
    <r>
      <rPr>
        <sz val="13"/>
        <color theme="1"/>
        <rFont val="Times New Roman"/>
        <family val="1"/>
      </rPr>
      <t> </t>
    </r>
  </si>
  <si>
    <t>Hệ thống truyền thanh quận/huyện/thị xã có chuyên mục riêng về chuyển đổi số</t>
  </si>
  <si>
    <r>
      <t>1.6</t>
    </r>
    <r>
      <rPr>
        <sz val="7"/>
        <color theme="1"/>
        <rFont val="Times New Roman"/>
        <family val="1"/>
      </rPr>
      <t xml:space="preserve"> </t>
    </r>
    <r>
      <rPr>
        <sz val="13"/>
        <color theme="1"/>
        <rFont val="Times New Roman"/>
        <family val="1"/>
      </rPr>
      <t> </t>
    </r>
  </si>
  <si>
    <t>Tần suất hệ thống truyền thanh quận/huyện/thị xã phát sóng chuyên mục riêng về chuyển đổi số</t>
  </si>
  <si>
    <r>
      <t>1.7</t>
    </r>
    <r>
      <rPr>
        <sz val="7"/>
        <color theme="1"/>
        <rFont val="Times New Roman"/>
        <family val="1"/>
      </rPr>
      <t xml:space="preserve"> </t>
    </r>
    <r>
      <rPr>
        <sz val="13"/>
        <color theme="1"/>
        <rFont val="Times New Roman"/>
        <family val="1"/>
      </rPr>
      <t> </t>
    </r>
  </si>
  <si>
    <t>Tổ chức hội nghị quán triệt Nghị quyết của Thành ủy, Chương trình, kế hoạch của Thành phố về Chuyển đổi số</t>
  </si>
  <si>
    <t>Các phòng, ban ngành; UBND 18 phường</t>
  </si>
  <si>
    <t>Thể chế số (3 chỉ số)</t>
  </si>
  <si>
    <r>
      <t>2.1</t>
    </r>
    <r>
      <rPr>
        <sz val="7"/>
        <color theme="1"/>
        <rFont val="Times New Roman"/>
        <family val="1"/>
      </rPr>
      <t xml:space="preserve"> </t>
    </r>
    <r>
      <rPr>
        <sz val="13"/>
        <color theme="1"/>
        <rFont val="Times New Roman"/>
        <family val="1"/>
      </rPr>
      <t> </t>
    </r>
  </si>
  <si>
    <t>Nghị quyết chuyên đề, văn bản của cấp uỷ hoặc Kế hoạch dài hạn về chuyển đổi số</t>
  </si>
  <si>
    <t>Các phòng chuyên môn;</t>
  </si>
  <si>
    <r>
      <t>2.2</t>
    </r>
    <r>
      <rPr>
        <sz val="7"/>
        <color theme="1"/>
        <rFont val="Times New Roman"/>
        <family val="1"/>
      </rPr>
      <t xml:space="preserve"> </t>
    </r>
    <r>
      <rPr>
        <sz val="13"/>
        <color theme="1"/>
        <rFont val="Times New Roman"/>
        <family val="1"/>
      </rPr>
      <t> </t>
    </r>
  </si>
  <si>
    <t xml:space="preserve">Kế hoạch hành động hằng năm về chuyển đổi số </t>
  </si>
  <si>
    <r>
      <t>2.3</t>
    </r>
    <r>
      <rPr>
        <sz val="7"/>
        <color theme="1"/>
        <rFont val="Times New Roman"/>
        <family val="1"/>
      </rPr>
      <t xml:space="preserve"> </t>
    </r>
    <r>
      <rPr>
        <sz val="13"/>
        <color theme="1"/>
        <rFont val="Times New Roman"/>
        <family val="1"/>
      </rPr>
      <t> </t>
    </r>
  </si>
  <si>
    <t>Có các mô hình, chương trình khuyến khích người dân, doanh nghiệp sử dụng dịch vụ công trực tuyến (DVCTT)</t>
  </si>
  <si>
    <t>Văn phòng HĐND - UBND</t>
  </si>
  <si>
    <t>Hạ tầng số (6 chỉ số)</t>
  </si>
  <si>
    <r>
      <t>3.1</t>
    </r>
    <r>
      <rPr>
        <sz val="7"/>
        <color theme="1"/>
        <rFont val="Times New Roman"/>
        <family val="1"/>
      </rPr>
      <t xml:space="preserve">   </t>
    </r>
    <r>
      <rPr>
        <sz val="13"/>
        <color theme="1"/>
        <rFont val="Times New Roman"/>
        <family val="1"/>
      </rPr>
      <t> </t>
    </r>
  </si>
  <si>
    <t>Tỷ lệ hộ gia đình có người có máy tính bảng hoặc điện thoại thông minh</t>
  </si>
  <si>
    <r>
      <t>3.2</t>
    </r>
    <r>
      <rPr>
        <sz val="7"/>
        <color theme="1"/>
        <rFont val="Times New Roman"/>
        <family val="1"/>
      </rPr>
      <t xml:space="preserve"> </t>
    </r>
    <r>
      <rPr>
        <sz val="13"/>
        <color theme="1"/>
        <rFont val="Times New Roman"/>
        <family val="1"/>
      </rPr>
      <t> </t>
    </r>
  </si>
  <si>
    <t>Tỷ lệ hộ gia đình có kết nối Internet băng rộng cáp quang</t>
  </si>
  <si>
    <r>
      <t>3.3</t>
    </r>
    <r>
      <rPr>
        <sz val="7"/>
        <color theme="1"/>
        <rFont val="Times New Roman"/>
        <family val="1"/>
      </rPr>
      <t xml:space="preserve"> </t>
    </r>
    <r>
      <rPr>
        <sz val="13"/>
        <color theme="1"/>
        <rFont val="Times New Roman"/>
        <family val="1"/>
      </rPr>
      <t> </t>
    </r>
  </si>
  <si>
    <t>Tỷ lệ UBND cấp xã kết nối mạng Truyền số liệu chuyên dùng</t>
  </si>
  <si>
    <r>
      <t>3.4</t>
    </r>
    <r>
      <rPr>
        <sz val="7"/>
        <color theme="1"/>
        <rFont val="Times New Roman"/>
        <family val="1"/>
      </rPr>
      <t xml:space="preserve"> </t>
    </r>
    <r>
      <rPr>
        <sz val="13"/>
        <color theme="1"/>
        <rFont val="Times New Roman"/>
        <family val="1"/>
      </rPr>
      <t> </t>
    </r>
  </si>
  <si>
    <t>Tỷ lệ các xã, phường, thị trấn được phổ cập dịch vụ mạng di động 4G đảm bảo chất lượng tốt.</t>
  </si>
  <si>
    <r>
      <t>3.5</t>
    </r>
    <r>
      <rPr>
        <sz val="7"/>
        <color theme="1"/>
        <rFont val="Times New Roman"/>
        <family val="1"/>
      </rPr>
      <t xml:space="preserve"> </t>
    </r>
    <r>
      <rPr>
        <sz val="13"/>
        <color theme="1"/>
        <rFont val="Times New Roman"/>
        <family val="1"/>
      </rPr>
      <t> </t>
    </r>
  </si>
  <si>
    <t>Đảm bảo hạ tầng CNTT phục vụ hoạt động thực thi công vụ của công chức, viên chức</t>
  </si>
  <si>
    <r>
      <t>3.6</t>
    </r>
    <r>
      <rPr>
        <sz val="7"/>
        <color theme="1"/>
        <rFont val="Times New Roman"/>
        <family val="1"/>
      </rPr>
      <t xml:space="preserve"> </t>
    </r>
    <r>
      <rPr>
        <sz val="13"/>
        <color theme="1"/>
        <rFont val="Times New Roman"/>
        <family val="1"/>
      </rPr>
      <t> </t>
    </r>
  </si>
  <si>
    <t>Đảm bảo hạ tầng CNTT phục vụ người dân và doanh nghiệp</t>
  </si>
  <si>
    <t>Nhân lực số (8 chỉ số)</t>
  </si>
  <si>
    <r>
      <t>4.1</t>
    </r>
    <r>
      <rPr>
        <sz val="7"/>
        <color theme="1"/>
        <rFont val="Times New Roman"/>
        <family val="1"/>
      </rPr>
      <t xml:space="preserve"> </t>
    </r>
    <r>
      <rPr>
        <sz val="13"/>
        <color theme="1"/>
        <rFont val="Times New Roman"/>
        <family val="1"/>
      </rPr>
      <t> </t>
    </r>
  </si>
  <si>
    <r>
      <t>4.2</t>
    </r>
    <r>
      <rPr>
        <sz val="7"/>
        <color theme="1"/>
        <rFont val="Times New Roman"/>
        <family val="1"/>
      </rPr>
      <t xml:space="preserve"> </t>
    </r>
    <r>
      <rPr>
        <sz val="13"/>
        <color theme="1"/>
        <rFont val="Times New Roman"/>
        <family val="1"/>
      </rPr>
      <t> </t>
    </r>
  </si>
  <si>
    <r>
      <t>4.3</t>
    </r>
    <r>
      <rPr>
        <sz val="7"/>
        <color theme="1"/>
        <rFont val="Times New Roman"/>
        <family val="1"/>
      </rPr>
      <t xml:space="preserve"> </t>
    </r>
    <r>
      <rPr>
        <sz val="13"/>
        <color theme="1"/>
        <rFont val="Times New Roman"/>
        <family val="1"/>
      </rPr>
      <t> </t>
    </r>
  </si>
  <si>
    <t>Có công chức, viên chức chuyên trách, kiêm nhiệm về chuyển đổi số</t>
  </si>
  <si>
    <r>
      <t>4.4</t>
    </r>
    <r>
      <rPr>
        <sz val="7"/>
        <color theme="1"/>
        <rFont val="Times New Roman"/>
        <family val="1"/>
      </rPr>
      <t xml:space="preserve"> </t>
    </r>
    <r>
      <rPr>
        <sz val="13"/>
        <color theme="1"/>
        <rFont val="Times New Roman"/>
        <family val="1"/>
      </rPr>
      <t> </t>
    </r>
  </si>
  <si>
    <t>Có công chức, viên chức kiêm nhiệm về an toàn thông tin mạng</t>
  </si>
  <si>
    <r>
      <t>4.5</t>
    </r>
    <r>
      <rPr>
        <sz val="7"/>
        <color theme="1"/>
        <rFont val="Times New Roman"/>
        <family val="1"/>
      </rPr>
      <t xml:space="preserve"> </t>
    </r>
    <r>
      <rPr>
        <sz val="13"/>
        <color theme="1"/>
        <rFont val="Times New Roman"/>
        <family val="1"/>
      </rPr>
      <t> </t>
    </r>
  </si>
  <si>
    <t>Tổ chức đào tạo, bồi dưỡng cho công chức, viên chức về chuyển đổi số tại cơ quan, đơn vị.</t>
  </si>
  <si>
    <t>Phòng Nội vụ; Phòng, ban ngành; UBND 18 phường</t>
  </si>
  <si>
    <r>
      <t>4.6</t>
    </r>
    <r>
      <rPr>
        <sz val="7"/>
        <color theme="1"/>
        <rFont val="Times New Roman"/>
        <family val="1"/>
      </rPr>
      <t xml:space="preserve"> </t>
    </r>
    <r>
      <rPr>
        <sz val="13"/>
        <color theme="1"/>
        <rFont val="Times New Roman"/>
        <family val="1"/>
      </rPr>
      <t> </t>
    </r>
  </si>
  <si>
    <t>Tỷ lệ công chức, viên chức được bồi dưỡng, tập huấn về chuyển đổi số cơ bản</t>
  </si>
  <si>
    <r>
      <t>4.7</t>
    </r>
    <r>
      <rPr>
        <sz val="7"/>
        <color theme="1"/>
        <rFont val="Times New Roman"/>
        <family val="1"/>
      </rPr>
      <t xml:space="preserve"> </t>
    </r>
    <r>
      <rPr>
        <sz val="13"/>
        <color theme="1"/>
        <rFont val="Times New Roman"/>
        <family val="1"/>
      </rPr>
      <t> </t>
    </r>
  </si>
  <si>
    <t>Tỷ lệ người dân trong độ tuổi lao động được tập huấn, phổ biến kỹ năng số cơ bản.</t>
  </si>
  <si>
    <r>
      <t>4.8</t>
    </r>
    <r>
      <rPr>
        <sz val="7"/>
        <color theme="1"/>
        <rFont val="Times New Roman"/>
        <family val="1"/>
      </rPr>
      <t xml:space="preserve"> </t>
    </r>
    <r>
      <rPr>
        <sz val="13"/>
        <color theme="1"/>
        <rFont val="Times New Roman"/>
        <family val="1"/>
      </rPr>
      <t> </t>
    </r>
  </si>
  <si>
    <t>Tỷ lệ các cơ sở giáo dục từ tiểu học trở lên thuộc thẩm quyền quản lý thực hiện chuyển đổi số theo hướng dẫn của cơ quan ngành dọc</t>
  </si>
  <si>
    <t>Các cơ sở giáo dục từ tiểu học trở lên trên đia bàn thuộc thẩm quyền quản lý</t>
  </si>
  <si>
    <t>An toàn thông tin mạng (8 chỉ số)</t>
  </si>
  <si>
    <r>
      <t>5.1</t>
    </r>
    <r>
      <rPr>
        <sz val="7"/>
        <color theme="1"/>
        <rFont val="Times New Roman"/>
        <family val="1"/>
      </rPr>
      <t xml:space="preserve"> </t>
    </r>
    <r>
      <rPr>
        <sz val="13"/>
        <color theme="1"/>
        <rFont val="Times New Roman"/>
        <family val="1"/>
      </rPr>
      <t> </t>
    </r>
  </si>
  <si>
    <t>Tỷ lệ hệ thống thông tin đã được phê duyệt hồ sơ đề xuất cấp độ</t>
  </si>
  <si>
    <r>
      <t>5.2</t>
    </r>
    <r>
      <rPr>
        <sz val="7"/>
        <color theme="1"/>
        <rFont val="Times New Roman"/>
        <family val="1"/>
      </rPr>
      <t xml:space="preserve"> </t>
    </r>
    <r>
      <rPr>
        <sz val="13"/>
        <color theme="1"/>
        <rFont val="Times New Roman"/>
        <family val="1"/>
      </rPr>
      <t> </t>
    </r>
  </si>
  <si>
    <t>Tỷ lệ hệ thống thông tin triển khai đầy đủ phương án bảo vệ theo Hồ sơ đề xuất cấp độ đã được phê duyệt</t>
  </si>
  <si>
    <r>
      <t>5.3</t>
    </r>
    <r>
      <rPr>
        <sz val="7"/>
        <color theme="1"/>
        <rFont val="Times New Roman"/>
        <family val="1"/>
      </rPr>
      <t xml:space="preserve"> </t>
    </r>
    <r>
      <rPr>
        <sz val="13"/>
        <color theme="1"/>
        <rFont val="Times New Roman"/>
        <family val="1"/>
      </rPr>
      <t> </t>
    </r>
  </si>
  <si>
    <t>Tỷ lệ máy tính của cán bộ công chức, viên chức được cài đặt phần mềm phòng, chống mã độc, diệt virus bản quyền</t>
  </si>
  <si>
    <r>
      <t>5.4</t>
    </r>
    <r>
      <rPr>
        <sz val="7"/>
        <color theme="1"/>
        <rFont val="Times New Roman"/>
        <family val="1"/>
      </rPr>
      <t xml:space="preserve"> </t>
    </r>
    <r>
      <rPr>
        <sz val="13"/>
        <color theme="1"/>
        <rFont val="Times New Roman"/>
        <family val="1"/>
      </rPr>
      <t> </t>
    </r>
  </si>
  <si>
    <t>Tỷ lệ hệ thống thông tin quận/huyện/thị xã đã được kiểm tra, đánh giá đầy đủ các nội dung theo quy định tại Thông tư số 12/2022/TT-BTTTT ngày 12/08/2022</t>
  </si>
  <si>
    <r>
      <t>5.5</t>
    </r>
    <r>
      <rPr>
        <sz val="7"/>
        <color theme="1"/>
        <rFont val="Times New Roman"/>
        <family val="1"/>
      </rPr>
      <t xml:space="preserve"> </t>
    </r>
    <r>
      <rPr>
        <sz val="13"/>
        <color theme="1"/>
        <rFont val="Times New Roman"/>
        <family val="1"/>
      </rPr>
      <t> </t>
    </r>
  </si>
  <si>
    <t>Tham gia diễn tập, ứng cứu sự cố an toàn thông tin (ATTT) của Thành phố tổ chức</t>
  </si>
  <si>
    <r>
      <t>5.6</t>
    </r>
    <r>
      <rPr>
        <sz val="7"/>
        <color theme="1"/>
        <rFont val="Times New Roman"/>
        <family val="1"/>
      </rPr>
      <t xml:space="preserve"> </t>
    </r>
    <r>
      <rPr>
        <sz val="13"/>
        <color theme="1"/>
        <rFont val="Times New Roman"/>
        <family val="1"/>
      </rPr>
      <t> </t>
    </r>
  </si>
  <si>
    <t>Có phương án ứng cứu, xử lý sự cố tấn công mạng</t>
  </si>
  <si>
    <r>
      <t>5.7</t>
    </r>
    <r>
      <rPr>
        <sz val="7"/>
        <color theme="1"/>
        <rFont val="Times New Roman"/>
        <family val="1"/>
      </rPr>
      <t xml:space="preserve"> </t>
    </r>
    <r>
      <rPr>
        <sz val="13"/>
        <color theme="1"/>
        <rFont val="Times New Roman"/>
        <family val="1"/>
      </rPr>
      <t> </t>
    </r>
  </si>
  <si>
    <t>Tham gia lớp đào tạo, tập huấn An toàn thông tin của Thành phố</t>
  </si>
  <si>
    <r>
      <t>5.8</t>
    </r>
    <r>
      <rPr>
        <sz val="7"/>
        <color theme="1"/>
        <rFont val="Times New Roman"/>
        <family val="1"/>
      </rPr>
      <t xml:space="preserve"> </t>
    </r>
    <r>
      <rPr>
        <sz val="13"/>
        <color theme="1"/>
        <rFont val="Times New Roman"/>
        <family val="1"/>
      </rPr>
      <t> </t>
    </r>
  </si>
  <si>
    <t>Tổng kinh phí chi cho An toàn thông tin</t>
  </si>
  <si>
    <t>Hoạt động chính quyền số (10 chỉ số)</t>
  </si>
  <si>
    <t>6.1</t>
  </si>
  <si>
    <t>Trang/Cổng thông tin điện tử quận/huyện/thị xã đáp ứng yêu cầu chức năng, tính năng kỹ thuật theo quy định</t>
  </si>
  <si>
    <t>6.2</t>
  </si>
  <si>
    <t>Tỷ lệ hồ sơ trực tuyến toàn trình</t>
  </si>
  <si>
    <t>6.3</t>
  </si>
  <si>
    <t>Mức độ hài lòng của người dân, doanh nghiệp khi sử dụng Dịch vụ công</t>
  </si>
  <si>
    <t xml:space="preserve">Phòng Nội vụ tổng hợp </t>
  </si>
  <si>
    <t>6.4</t>
  </si>
  <si>
    <t>Tỷ lệ hồ sơ công việc tại quận/huyện/thị xã được xử lý trên môi trường mạng (trừ hồ sơ công việc thuộc phạm vi bí mật nhà nước)</t>
  </si>
  <si>
    <t>6.5</t>
  </si>
  <si>
    <t>Tỷ lệ văn bản (trừ văn bản mật theo quy định) trao đổi giữa cơ quan Nhà nước được thực hiện dưới dạng điện tử, được ký số bởi chữ ký số chuyên dùng</t>
  </si>
  <si>
    <t>6.6</t>
  </si>
  <si>
    <t>Ứng dụng hiệu quả nền tảng trợ lý ảo phục vụ người dân, doanh nghiệp</t>
  </si>
  <si>
    <t>6.7</t>
  </si>
  <si>
    <t>Tỷ lệ báo cáo (không bao gồm nội dung mật) của các cơ quan nhà nước được cập nhật, chia sẻ trên Hệ thống thông tin báo cáo cấp Thành phố, kết nối với Hệ thống thông tin báo cáo Chính phủ phục vụ hiệu quả hoạt động quản lý, chỉ đạo, điều hành</t>
  </si>
  <si>
    <t>6.8</t>
  </si>
  <si>
    <t>Tỷ lệ giao dịch thanh toán trực tuyến trên Cổng Dịch vụ công Quốc gia, Cổng Dịch vụ công Thành phố trên tổng số giao dịch thanh toán của dịch vụ công.</t>
  </si>
  <si>
    <t>6.9</t>
  </si>
  <si>
    <t>Ứng dụng Trí tuệ nhân tạo (AI) trong hoạt động nội bộ của cơ quan, đơn vị</t>
  </si>
  <si>
    <t>6.10</t>
  </si>
  <si>
    <t>Tổng chi Ngân sách nhà nước cho chính quyền số</t>
  </si>
  <si>
    <t>Hoạt động kinh tế số (6 chỉ số)</t>
  </si>
  <si>
    <r>
      <t>7.1</t>
    </r>
    <r>
      <rPr>
        <sz val="7"/>
        <color theme="1"/>
        <rFont val="Times New Roman"/>
        <family val="1"/>
      </rPr>
      <t xml:space="preserve"> </t>
    </r>
    <r>
      <rPr>
        <sz val="13"/>
        <color theme="1"/>
        <rFont val="Times New Roman"/>
        <family val="1"/>
      </rPr>
      <t> </t>
    </r>
  </si>
  <si>
    <t>Tỷ lệ doanh nghiệp sử dụng hợp đồng điện tử</t>
  </si>
  <si>
    <r>
      <t>7.2</t>
    </r>
    <r>
      <rPr>
        <sz val="7"/>
        <color theme="1"/>
        <rFont val="Times New Roman"/>
        <family val="1"/>
      </rPr>
      <t xml:space="preserve"> </t>
    </r>
    <r>
      <rPr>
        <sz val="13"/>
        <color theme="1"/>
        <rFont val="Times New Roman"/>
        <family val="1"/>
      </rPr>
      <t> </t>
    </r>
  </si>
  <si>
    <t>Tỷ lệ doanh nghiệp nộp thuế điện tử</t>
  </si>
  <si>
    <r>
      <t>7.3</t>
    </r>
    <r>
      <rPr>
        <sz val="7"/>
        <color theme="1"/>
        <rFont val="Times New Roman"/>
        <family val="1"/>
      </rPr>
      <t xml:space="preserve"> </t>
    </r>
    <r>
      <rPr>
        <sz val="13"/>
        <color theme="1"/>
        <rFont val="Times New Roman"/>
        <family val="1"/>
      </rPr>
      <t> </t>
    </r>
  </si>
  <si>
    <t>Tỷ trọng thương mại điện tử trong tổng mức bán lẻ</t>
  </si>
  <si>
    <t>Phòng Kinh tế</t>
  </si>
  <si>
    <t>UBND 18 phường;</t>
  </si>
  <si>
    <r>
      <t>7.4</t>
    </r>
    <r>
      <rPr>
        <sz val="7"/>
        <color theme="1"/>
        <rFont val="Times New Roman"/>
        <family val="1"/>
      </rPr>
      <t xml:space="preserve"> </t>
    </r>
    <r>
      <rPr>
        <sz val="13"/>
        <color theme="1"/>
        <rFont val="Times New Roman"/>
        <family val="1"/>
      </rPr>
      <t> </t>
    </r>
  </si>
  <si>
    <t>Hình thành ít nhất một tuyến phố hoặc một chợ hoặc siêu thị thanh toán không dùng tiền mặt</t>
  </si>
  <si>
    <r>
      <t>7.5</t>
    </r>
    <r>
      <rPr>
        <sz val="7"/>
        <color theme="1"/>
        <rFont val="Times New Roman"/>
        <family val="1"/>
      </rPr>
      <t xml:space="preserve"> </t>
    </r>
    <r>
      <rPr>
        <sz val="13"/>
        <color theme="1"/>
        <rFont val="Times New Roman"/>
        <family val="1"/>
      </rPr>
      <t> </t>
    </r>
  </si>
  <si>
    <t>Tổng kinh phí đầu tư từ Ngân sách nhà nước cho kinh tế số</t>
  </si>
  <si>
    <r>
      <t>7.6</t>
    </r>
    <r>
      <rPr>
        <sz val="7"/>
        <color theme="1"/>
        <rFont val="Times New Roman"/>
        <family val="1"/>
      </rPr>
      <t xml:space="preserve"> </t>
    </r>
    <r>
      <rPr>
        <sz val="13"/>
        <color theme="1"/>
        <rFont val="Times New Roman"/>
        <family val="1"/>
      </rPr>
      <t> </t>
    </r>
  </si>
  <si>
    <t>Tổng kinh phí chi thường xuyên từ Ngân sách nhà nước cho kinh tế số</t>
  </si>
  <si>
    <t>Hoạt động xã hội số (10 chỉ số)</t>
  </si>
  <si>
    <r>
      <t>8.1</t>
    </r>
    <r>
      <rPr>
        <sz val="7"/>
        <color theme="1"/>
        <rFont val="Times New Roman"/>
        <family val="1"/>
      </rPr>
      <t xml:space="preserve"> </t>
    </r>
    <r>
      <rPr>
        <sz val="13"/>
        <color theme="1"/>
        <rFont val="Times New Roman"/>
        <family val="1"/>
      </rPr>
      <t> </t>
    </r>
  </si>
  <si>
    <t>Tỷ lệ người dân có tài khoản định danh điện tử</t>
  </si>
  <si>
    <t>Công an quận</t>
  </si>
  <si>
    <r>
      <t>8.2</t>
    </r>
    <r>
      <rPr>
        <sz val="7"/>
        <color theme="1"/>
        <rFont val="Times New Roman"/>
        <family val="1"/>
      </rPr>
      <t xml:space="preserve"> </t>
    </r>
    <r>
      <rPr>
        <sz val="13"/>
        <color theme="1"/>
        <rFont val="Times New Roman"/>
        <family val="1"/>
      </rPr>
      <t> </t>
    </r>
  </si>
  <si>
    <t>Tỷ lệ dân số ở độ tuổi trưởng thành có chữ ký số hoặc chữ ký điện tử cá nhân</t>
  </si>
  <si>
    <r>
      <t>8.3</t>
    </r>
    <r>
      <rPr>
        <sz val="7"/>
        <color theme="1"/>
        <rFont val="Times New Roman"/>
        <family val="1"/>
      </rPr>
      <t xml:space="preserve"> </t>
    </r>
    <r>
      <rPr>
        <sz val="13"/>
        <color theme="1"/>
        <rFont val="Times New Roman"/>
        <family val="1"/>
      </rPr>
      <t> </t>
    </r>
  </si>
  <si>
    <t>Tỷ lệ dân số trưởng thành sử dụng điện thoại thông minh kết nối Internet</t>
  </si>
  <si>
    <r>
      <t>8.4</t>
    </r>
    <r>
      <rPr>
        <sz val="7"/>
        <color theme="1"/>
        <rFont val="Times New Roman"/>
        <family val="1"/>
      </rPr>
      <t xml:space="preserve"> </t>
    </r>
    <r>
      <rPr>
        <sz val="13"/>
        <color theme="1"/>
        <rFont val="Times New Roman"/>
        <family val="1"/>
      </rPr>
      <t> </t>
    </r>
  </si>
  <si>
    <t>Tỷ lệ dân số từ 15 tuổi trở lên có tài khoản giao dịch thanh toán tại ngân hàng hoặc tổ chức được phép khác</t>
  </si>
  <si>
    <r>
      <t>8.5</t>
    </r>
    <r>
      <rPr>
        <sz val="7"/>
        <color theme="1"/>
        <rFont val="Times New Roman"/>
        <family val="1"/>
      </rPr>
      <t xml:space="preserve"> </t>
    </r>
    <r>
      <rPr>
        <sz val="13"/>
        <color theme="1"/>
        <rFont val="Times New Roman"/>
        <family val="1"/>
      </rPr>
      <t> </t>
    </r>
  </si>
  <si>
    <t>Tỷ lệ người dân có hồ sơ sức khỏe điện tử</t>
  </si>
  <si>
    <t>Phòng Y tế tổng hợp</t>
  </si>
  <si>
    <r>
      <t>8.6</t>
    </r>
    <r>
      <rPr>
        <sz val="7"/>
        <color theme="1"/>
        <rFont val="Times New Roman"/>
        <family val="1"/>
      </rPr>
      <t xml:space="preserve"> </t>
    </r>
    <r>
      <rPr>
        <sz val="13"/>
        <color theme="1"/>
        <rFont val="Times New Roman"/>
        <family val="1"/>
      </rPr>
      <t> </t>
    </r>
  </si>
  <si>
    <t>Tỷ lệ dân số trưởng thành dùng dịch vụ tư vấn sức khỏe trực tuyến, khám chữa bệnh từ xa</t>
  </si>
  <si>
    <r>
      <t>8.7</t>
    </r>
    <r>
      <rPr>
        <sz val="7"/>
        <color theme="1"/>
        <rFont val="Times New Roman"/>
        <family val="1"/>
      </rPr>
      <t xml:space="preserve"> </t>
    </r>
    <r>
      <rPr>
        <sz val="13"/>
        <color theme="1"/>
        <rFont val="Times New Roman"/>
        <family val="1"/>
      </rPr>
      <t> </t>
    </r>
  </si>
  <si>
    <t>Tỷ lệ dân số trưởng thành có sử dụng dịch vụ công trực tuyến</t>
  </si>
  <si>
    <r>
      <t>8.8</t>
    </r>
    <r>
      <rPr>
        <sz val="7"/>
        <color theme="1"/>
        <rFont val="Times New Roman"/>
        <family val="1"/>
      </rPr>
      <t xml:space="preserve"> </t>
    </r>
    <r>
      <rPr>
        <sz val="13"/>
        <color theme="1"/>
        <rFont val="Times New Roman"/>
        <family val="1"/>
      </rPr>
      <t> </t>
    </r>
  </si>
  <si>
    <t>Tỷ lệ người dân trong độ tuổi lao động được đào tạo kỹ năng số cơ bản</t>
  </si>
  <si>
    <r>
      <t>8.9</t>
    </r>
    <r>
      <rPr>
        <sz val="7"/>
        <color theme="1"/>
        <rFont val="Times New Roman"/>
        <family val="1"/>
      </rPr>
      <t xml:space="preserve"> </t>
    </r>
    <r>
      <rPr>
        <sz val="13"/>
        <color theme="1"/>
        <rFont val="Times New Roman"/>
        <family val="1"/>
      </rPr>
      <t> </t>
    </r>
  </si>
  <si>
    <t>Tổng kinh phí đầu tư từ ngân sách nhà nước cho xã hội số</t>
  </si>
  <si>
    <t>Tổng kinh phí chi thường xuyên từ ngân sách nhà nước cho xã hội số</t>
  </si>
  <si>
    <t>9.1</t>
  </si>
  <si>
    <t>Mức độ hoàn thành các chỉ tiêu được giao</t>
  </si>
  <si>
    <t>Mức độ hoàn thành Kế hoạch Chuyển đổi số, xây dựng thành phố Hà Nội thông minh năm 2024 (2 chỉ số)</t>
  </si>
  <si>
    <t>Mức độ hoàn thành các nhiệm vụ được giao</t>
  </si>
  <si>
    <t>9.2</t>
  </si>
  <si>
    <t>Các phòng, ban ngành; UBND 18 phường báo cáo theo kết quả thực hiện các nhiệm vụ, chỉ tiêu theo phân công tại Kế hoạch số 75 ngày 08/3/2024 của UBND quận</t>
  </si>
  <si>
    <t>Các phòng chuyên môn; UBND 18 phường</t>
  </si>
  <si>
    <t xml:space="preserve"> Phòng Văn hóa và Thông tin</t>
  </si>
  <si>
    <t>Văn phòng HĐND&amp;UBND; Các phòng, ban ngành; UBND 18 phường</t>
  </si>
  <si>
    <t>UBND 18 phường; Các Ban Quản lý: Chợ Đồng Tâm, chợ Hòa Bình, chợ Hôm Đức Viên</t>
  </si>
  <si>
    <t>Trung tâm Y tế; UBND 18 phường</t>
  </si>
  <si>
    <t>Phòng Văn hóa và Thông tin tổng hợp</t>
  </si>
  <si>
    <t>Phòng Tài chính - Kế  hoạch</t>
  </si>
  <si>
    <t>Điểm tự đánh giá</t>
  </si>
  <si>
    <t xml:space="preserve">Phòng Giáo dục và Đào tạo </t>
  </si>
  <si>
    <t xml:space="preserve">UBND 18 phường; Chi cục Thống kê Quận; Chi cục Thuế quận </t>
  </si>
  <si>
    <t>Chỉ tiêu</t>
  </si>
  <si>
    <t>Năm 2024</t>
  </si>
  <si>
    <t>Lãnh đạo chỉ đạo</t>
  </si>
  <si>
    <t>Cơ quan đầu mối tổng hợp, hướng dẫn</t>
  </si>
  <si>
    <t>Tổng số: 38 chỉ tiêu</t>
  </si>
  <si>
    <t>I</t>
  </si>
  <si>
    <t>Chính quyền số (21 chỉ tiêu)</t>
  </si>
  <si>
    <t>Tỷ lệ người dân, doanh nghiệp sử dụng DVCTT được định danh và xác thực hợp nhất trên tất cả các hệ thống thông tin của các cấp chính quyền từ Trung ương đến địa phương.</t>
  </si>
  <si>
    <t>Tỷ lệ hồ sơ thủ tục hành chính được xử lý hoàn toàn trực tuyến</t>
  </si>
  <si>
    <t>Văn phòng HĐND&amp;</t>
  </si>
  <si>
    <t>Tỷ lệ DVCTT của Quận phát sinh hồ sơ</t>
  </si>
  <si>
    <t>Tỷ lệ người dân, doanh nghiệp hài lòng về việc giải quyết thủ tục hành chính của Quận</t>
  </si>
  <si>
    <t>Tỷ lệ phòng ngành, UBND các phường triển khai các hoạt động nâng cao chất lượng và hiệu quả cung cấp dịch vụ công trực tuyến.</t>
  </si>
  <si>
    <t>- Tỷ lệ thanh toán trực tuyến trên Cổng Dịch vụ công quốc gia trên tổng số giao dịch thanh toán của dịch vụ công;</t>
  </si>
  <si>
    <t>- Tỷ lệ thủ tục hành chính có yêu cầu nghĩa vụ tài chính được thanh toán trực tuyến trên Cổng Dịch vụ công quốc gia.</t>
  </si>
  <si>
    <t>Tỷ lệ cơ quan nhà nước thuộc quận cung cấp dịch vụ 24/7, sẵn sàng phục vụ trực tuyến bất cứ khi nào người dân và doanh nghiệp cần.</t>
  </si>
  <si>
    <t xml:space="preserve">Các PCT UBND quận theo lĩnh vực phân công phụ trách </t>
  </si>
  <si>
    <t>Tỷ lệ công chức được gắn định danh số trong xử lý công việc.</t>
  </si>
  <si>
    <t>Tỷ lệ hoạt động chỉ đạo, điều hành và quản trị nội bộ của cơ quan nhà nước được thực hiện trên nền tảng quản trị công việc tổng thể.</t>
  </si>
  <si>
    <t>Tỷ lệ hồ sơ công việc tại UBND quận, các phòng và UBND các phường được xử lý trên môi trường mạng (trừ hồ sơ công việc thuộc phạm vi bí mật nhà nước).</t>
  </si>
  <si>
    <t>Tỷ lệ các cuộc họp cắt giảm thời gian họp, giảm tối đa việc sử dụng tài liệu giấy thông qua Hệ thống thông tin phục vụ họp và xử lý công việc của quận đối với các cuộc họp tại UBND quận và phường trên cơ sở hướng dẫn của Văn phòng Chính phủ và Thành phố.</t>
  </si>
  <si>
    <t>- Tỷ lệ báo cáo định kỳ (không bao gồm nội dung mật) của các cơ quan hành chính nhà nước thuộc quận được thực hiện trên Hệ thống thông tin báo cáo của Thành phố phục vụ hiệu quả hoạt động quản lý, chỉ đạo, điều hành của UBND quận, Chủ tịch UBND quận;</t>
  </si>
  <si>
    <t>- Tỷ lệ báo cáo định kỳ (không bao gồm nội dung mật) của quận được cập nhật, chia sẻ với Hệ thống thông tin báo cáo quốc gia và  Thành phố.</t>
  </si>
  <si>
    <t>70%</t>
  </si>
  <si>
    <t>Tỷ lệ kết quả giải quyết thủ tục hành chính còn hiệu lực theo quy định tại Nghị định 45/2020/NĐ-CP của Chính phủ của 3 cấp được số hóa.</t>
  </si>
  <si>
    <t>Tỷ lệ cơ quan nhà nước thuộc quận được triển khai quy trình số hóa hồ sơ, giấy tờ, kết quả giải quyết thủ tục hành chính tại 100% Bộ phận Một cửa</t>
  </si>
  <si>
    <t>Tỷ lệ hoạt động kiểm tra của cơ quan quản lý nhà nước thuộc quận được thực hiện qua môi trường số và hệ thống thông tin của cơ quan quản lý.</t>
  </si>
  <si>
    <t>Tỷ lệ hệ thống thông tin của các cơ quan nhà nước thuộc quận được phê duyệt cấp độ an toàn hệ thống thông tin và triển khai phương án bảo đảm an toàn hệ thống thông tin theo cấp độ phù hợp quy định pháp luật và tiêu chuẩn, quy chuẩn kỹ thuật.</t>
  </si>
  <si>
    <t>Tỷ lệ các cơ quan nhà nước thuộc UBND quận hoàn thành triển khai, nâng cấp và duy trì bảo đảm an toàn thông tin mạng theo mô hình “4 lớp”</t>
  </si>
  <si>
    <t>Tỷ lệ máy tính tại các cơ quan nhà nước thuộc UBND quận cài đặt phần mềm phòng, chống mã độc.</t>
  </si>
  <si>
    <t>Tỷ lệ cán bộ chuyên trách về an toàn thông tin, công nghệ thông tin trong các cơ quan nhà nước thuộc UBND quận được đào tạo, bồi dưỡng về kiến thức, kỹ năng, kỹ thuật  an toàn thông tin mạng.</t>
  </si>
  <si>
    <t>- Tỷ lệ cán bộ, công chức, viên chức được tập huấn, bồi dưỡng, phổ cập kỹ năng số cơ bản;</t>
  </si>
  <si>
    <t>- Tỷ lệ cán bộ, công chức, viên chức được tập huấn, bồi dưỡng kỹ năng phân tích, khai thác dữ liệu và công nghệ số.</t>
  </si>
  <si>
    <t>Tỷ lệ các Cổng/Trang thông tin điện tử của cơ quan nhà nước được đánh giá an toàn thông tin và dán nhãn tín nhiệm mạng.</t>
  </si>
  <si>
    <t>II</t>
  </si>
  <si>
    <t>Kinh tế số (07 chỉ tiêu)</t>
  </si>
  <si>
    <t>Tỷ trọng kinh tế số trong tổng giá trị sản xuất, thương mại, dịch vụ của quận</t>
  </si>
  <si>
    <t>Khoảng 20%</t>
  </si>
  <si>
    <t>Chi cục Thống kê tổng hợp, báo cáo</t>
  </si>
  <si>
    <t>Tỷ trọng kinh tế số trong từng ngành, lĩnh vực</t>
  </si>
  <si>
    <t>Tối thiểu 7%</t>
  </si>
  <si>
    <t>Năng suất lao động hàng năm tăng</t>
  </si>
  <si>
    <t>7% - 7,5%</t>
  </si>
  <si>
    <t>Trên 10%</t>
  </si>
  <si>
    <t>Phòng Kinh tế tổng hợp, báo cáo</t>
  </si>
  <si>
    <t>Trên 60%</t>
  </si>
  <si>
    <t>Tỷ lệ doanh nghiệp nhỏ và vừa sử dụng nền tảng số</t>
  </si>
  <si>
    <t>Trên 50%</t>
  </si>
  <si>
    <t>Phòng Tài chính - Kế hoạch tổng hợp, báo cáo</t>
  </si>
  <si>
    <t>Tỷ lệ nhân lực lao động kinh tế số trong lực lượng lao động</t>
  </si>
  <si>
    <t>Trên 1%</t>
  </si>
  <si>
    <t>Phòng Lao động - Thương binh &amp; Xã hội tổng hợp, báo cáo</t>
  </si>
  <si>
    <t>III</t>
  </si>
  <si>
    <t>Về xã hội số (10 chỉ tiêu)</t>
  </si>
  <si>
    <t>Tỷ lệ dân số trưởng thành có điện thoại thông minh</t>
  </si>
  <si>
    <t>Tỷ lệ dân số trưởng thành có tài khoản định danh điện tử</t>
  </si>
  <si>
    <t>Tỷ lệ dân số trưởng thành có chữ ký số hoặc chữ ký điện tử cá nhân</t>
  </si>
  <si>
    <t>Tỷ lệ phủ mạng Internet băng rộng cáp quang đến hộ gia đình</t>
  </si>
  <si>
    <t>Tỷ lệ dân số trưởng thành tại đô thị có tài khoản thanh toán điện tử</t>
  </si>
  <si>
    <t>Trên 20%</t>
  </si>
  <si>
    <t>Phòng Văn hóa và Thông tin đôn đốc, tổng hợp</t>
  </si>
  <si>
    <t>Người dân trong độ tuổi lao động được đào tạo kỹ năng số cơ bản, làm nền tảng sử dụng dịch vụ số như: dịch vụ công trực tuyến; tư vấn sức khỏe trực tuyến, khám chữa bệnh từ xa</t>
  </si>
  <si>
    <t>Phòng Lao động - Thương binh và Xã hội</t>
  </si>
  <si>
    <t>Phòng Y tế đôn đốc, tổng hợp</t>
  </si>
  <si>
    <t xml:space="preserve">Tỷ lệ người dân kết nối mạng được bảo vệ ở mức cơ bản </t>
  </si>
  <si>
    <t>PCT UBND quận Phan Văn Phúc</t>
  </si>
  <si>
    <t>PCT UBND quận Nguyễn Thị Thu Hiền</t>
  </si>
  <si>
    <t>Nội dung</t>
  </si>
  <si>
    <t>Cơ quan thực hiện/phối hợp</t>
  </si>
  <si>
    <t>TỔNG SỐ: 74 NHIỆM VỤ</t>
  </si>
  <si>
    <t>I.</t>
  </si>
  <si>
    <t>Chính quyền số (33 nhiệm vụ)</t>
  </si>
  <si>
    <t>I.1</t>
  </si>
  <si>
    <t>Tuyên truyền, phổ biến, nâng cao nhận thức (02 nhiệm vụ)</t>
  </si>
  <si>
    <t>Thiết lập, duy trì, khai thác các kênh truyền thông để các cơ quan, đơn vị thuộc quận và tổ chức, doanh nghiệp, người dân tích cực hưởng ứng tham gia CĐS, xây dựng, quản lý, giám sát và vận hành thành phố thông minh trên địa bàn quận; phát hiện, tôn vinh, phổ biến các câu chuyện, bài học, mô hình chuyển đổi số thành công trên địa bàn quận.</t>
  </si>
  <si>
    <t>Phòng Văn hóa và Thông tin đầu mối đôn đốc, tổng hợp</t>
  </si>
  <si>
    <t>Các ban ngành, cơ quan, đơn vị và UBND các phường thuộc quận</t>
  </si>
  <si>
    <t>I.2</t>
  </si>
  <si>
    <t>Xây dựng, hoàn thiện cơ chế, chính sách (08 nhiệm vụ)</t>
  </si>
  <si>
    <t>Hướng dẫn thực hiện quy chế khai thác, chia sẻ dữ liệu của Thành phố; quy chế sử dụng hạ tầng lưu trữ dữ liệu của Thành phố</t>
  </si>
  <si>
    <t>Các cơ quan, đơn vị và UBND các phường thuộc quận</t>
  </si>
  <si>
    <t>Kiện toàn tổ chức bộ máy quản lý nhà nước và tổ chức triển khai CĐS của quận và phường; bổ sung nguồn lực kịp thời đáp ứng yêu cầu triển khai nhiệm vụ.</t>
  </si>
  <si>
    <t>Phòng Nội vụ hướng dẫn, đôn đốc</t>
  </si>
  <si>
    <t>Các phòng ban chuyên môn và UBND các phường</t>
  </si>
  <si>
    <t>Áp dụng Kiến trúc chính quyền điện tử Thành phố phiên bản 3.0 bảo đảm phù hợp với Khung kiến trúc Chính phủ điện tử Việt Nam, phiên bản 3.0 do Bộ Thông tin và Truyền thông ban hành phù hợp với quận Hai Bà Trưng.</t>
  </si>
  <si>
    <t>Hướng dẫn thực hiện quy chế về quản lý, vận hành các hệ thống thông tin của Thành phố đảm bảo phù hợp tiến độ triển khai các hệ thống.</t>
  </si>
  <si>
    <t>Phối hợp tham gia cập nhật danh mục cơ sở dữ liệu Thành phố (khi có điều chỉnh, phát sinh).</t>
  </si>
  <si>
    <t>Phòng Văn hóa và Thông tinđôn đốc, tổng hợp</t>
  </si>
  <si>
    <t>Tổ chức thực hiện Đề án “Xây dựng thành phố Hà Nội thông minh đến năm 2025, định hướng đến năm 2030” theo phân công nhiệm vụ của Thành phố</t>
  </si>
  <si>
    <t>Triển khai Kế hoạch của Thành phố về tự đánh giá chuyển đổi số của Quận theo Bộ chỉ số của Thành phố ban hành</t>
  </si>
  <si>
    <t>Phối hợp tham mưu, đề xuất UBND Thành phố rà soát, điều chỉnh Kế hoạch số 67/KH-UBND ngày 17/3/2021 về triển khai thực hiện Đề án “Lưu trữ tài liệu điện tử của các cơ quan nhà nước giai đoạn 2020-2025”, trong đó xác định rõ chỉ tiêu, nhiệm vụ phù hợp chủ trương, quy định và đảm bảo khả thi</t>
  </si>
  <si>
    <t>I.3</t>
  </si>
  <si>
    <t>Duy trì, phối hợp phát triển hạ tầng đường truyền mạng WAN, mạng Internet các cơ quan, đơn vị thuộc UBND quận; Tổng đài nhắn tin phục vụ ứng dụng CNTT của thành phố Hà Nội.</t>
  </si>
  <si>
    <t>Phối hợp nghiên cứu, đề xuất Đề án tổng thể về quản lý hệ thống camera giám sát tập trung của Thành phố</t>
  </si>
  <si>
    <t>Nâng cấp, mở rộng, hoàn thiện, bảo đảm hạ tầng công nghệ thông tin phục vụ kịp thời các hoạt động ứng dụng CNTT trong nội bộ cơ quan, đơn vị của Quận và phục vụ người dân, doanh nghiệp.</t>
  </si>
  <si>
    <t>Tiếp tục Chuyển đổi IPv6 cho các cơ quan nhà nước trên địa bàn thành phố Hà Nội theo Kế hoạch số 38/KH-UBND ngày 21/02/2020.</t>
  </si>
  <si>
    <t>Tiếp tục phối hợp duy trì các hệ thống hạ tầng kỹ thuật CNTT dùng chung của Thành phố ứng dụng công nghệ điện toán đám mây, trong đó đặc biệt chú trọng việc rà soát, đánh giá, bảo đảm tuân thủ tiêu chuẩn, quy chuẩn kỹ thuật và yêu cầu bảo đảm an toàn thông tin mạng; đảm bảo hạ tầng kết nối các cơ sở dữ liệu quốc gia, cơ sở dữ liệu chuyên ngành, hệ thống thông tin phục vụ giải quyết thủ tục hành chính với Cơ sở dữ liệu quốc gia về dân cư và triển khai các mô hình của Kế hoạch 270/KH-UBND ngày 14/11/2023 của UBND Thành phố.</t>
  </si>
  <si>
    <t>Tiếp tục phối hợp duy trì bản quyền phần mềm phòng chống mã độc cho các cơ quan, đơn vị thuộc UBND quận</t>
  </si>
  <si>
    <t>I.4</t>
  </si>
  <si>
    <t>Phát triển nền tảng, hệ thống (02 nhiệm vụ)</t>
  </si>
  <si>
    <t>Khai thác, sử dụng ứng dựng Nền tảng Trợ lý ảo thuộc 03 nhóm theo hướng dẫn của Sở Thông tin và Truyền thông</t>
  </si>
  <si>
    <t>I.5</t>
  </si>
  <si>
    <t xml:space="preserve">Phối hợp phát triển các cơ sở dữ liệu chuyên ngành phục vụ ứng dụng, dịch vụ Chính quyền số trong nội bộ Thành phố bảo đảm tính thống nhất, đồng bộ; trong đó tập trung một số cơ sở dữ liệu quan trọng trong các lĩnh vực: tài chính, bảo hiểm, tư pháp - hộ tịch, y tế, tài nguyên - môi trường, lao động, việc làm và an sinh xã hội; giáo dục và đào tạo, công thương, quy hoạch kiến trúc, du lịch, văn hóa - thể thao, và các dữ liệu chuyên ngành liên quan khác </t>
  </si>
  <si>
    <t>Các PCT UBND Quận chỉ đạo theo lĩnh vực được phân công, phụ trách</t>
  </si>
  <si>
    <t>Phòng Văn hóa và Thông tin đôn đốc, tổng hợp chung.</t>
  </si>
  <si>
    <t>Phối hợp duy trì, phát triển dữ liệu số quốc gia theo hướng dẫn của Bộ, Sở ngành; Đẩy nhanh tiến độ số hóa dữ liệu đảm bảo đồng bộ với việc triển khai các hệ thống thông tin, cơ sở dữ liệu chuyên ngành; số hóa kết quả giải quyết thủ tục hành chính và lưu trữ điện tử theo quy định.</t>
  </si>
  <si>
    <t xml:space="preserve">Phối hợp đẩy mạnh ứng dụng dữ liệu dân cư, định danh và xác thực điện tử để cung cấp DVCTT, ưu tiên triển khai đối với các dịch vụ công thiết yếu nêu tại Quyết định số 06/QĐ-TTg ngày 06/01/2022 và Chỉ thị số 02/CT-TTg ngày 26/4/2022 của Thủ tướng Chính phủ. </t>
  </si>
  <si>
    <t>Khai thác hiệu quả chữ ký số của người dân, doanh nghiệp trên Cổng dịch vụ công của Thành phố</t>
  </si>
  <si>
    <t>Phòng Văn hóa và Thông tin phối hợp hướng dẫn; bộ phận 1 cửa Quận và các Phường thực hiện</t>
  </si>
  <si>
    <t>I.6</t>
  </si>
  <si>
    <t>Phát triển ứng dụng, dịch vụ (09 nhiệm vụ)</t>
  </si>
  <si>
    <t>I.6.1</t>
  </si>
  <si>
    <t>Phục vụ người dân và doanh nghiệp (07 nhiệm vụ)</t>
  </si>
  <si>
    <t>Tiếp tục phối hợp triển khai, duy trì, vận hành Hệ thống thông tin giải quyết thủ tục hành chính của Thành phố, kết nối các hệ thống quy mô quốc gia cần thiết khác; phát triển các DVCTT dựa trên nhu cầu người dân, ứng dụng công nghệ trí tuệ nhân tạo trong cung cấp dịch vụ như: trợ lý ảo, trả lời tự động; Tích hợp hệ thống xác thực qua VNeID vào Cổng Dịch vụ công Thành phố, cho phép người dân sử dụng VNeID có thể sử dụng các dịch vụ công trực tuyến trên Cổng Dịch vụ công Quốc gia, Cổng Dịch vụ công Thành phố</t>
  </si>
  <si>
    <t>Công an quận, các cơ quan, đơn vị và UBND các phường thuộc quận</t>
  </si>
  <si>
    <t>Khai thác hiệu quả ứng dụng chữ ký số chuyên dùng Chính phủ trong xử lý công việc trên môi trường mạng và DVCTT</t>
  </si>
  <si>
    <t>Tăng cường triển khai chuyển đổi số trong hoạt động chi trả an sinh xã hội không dùng tiền mặt theo hướng dẫn của các Bộ, ngành liên quan</t>
  </si>
  <si>
    <t>UBND các phường thuộc quận</t>
  </si>
  <si>
    <t>Phối hợp rà soát chuẩn hóa mã số thuế của hộ kinh doanh, cá nhân làm công ăn lương, người phụ thuộc theo Đề án 06 của Chính phủ và chỉ đạo của Cục thuế, cập nhật vào ứng dụng Quản lý thuế tập trung, tiến tới sử dụng Mã số định danh cá nhân thay cho Mã số thuế.</t>
  </si>
  <si>
    <t xml:space="preserve">Công an quận và UBND các phường thuộc quận </t>
  </si>
  <si>
    <t>Duy trì, đảm bảo Cổng/Trang thông tin điện tử của Quận và các phường thuộc quận đáp ứng yêu cầu theo quy định và yêu cầu thực tế của Quận.</t>
  </si>
  <si>
    <t>I.6.2</t>
  </si>
  <si>
    <t>Phục vụ hoạt động điều hành nội bộ: (02 nhiệm vụ)</t>
  </si>
  <si>
    <t>Tiếp tục hỗ trợ kinh phí nhằm đẩy mạnh ứng dụng CNTT trong các cơ quan, đơn vị thuộc Quận trên cơ sở rà soát, đề xuất của đơn vị, ý kiến của ngành dọc theo quy định.</t>
  </si>
  <si>
    <t xml:space="preserve">Phối hợp triển khai Hệ thống thông tin phục vụ họp và xử lý công việc Thành phố. </t>
  </si>
  <si>
    <t>I.7</t>
  </si>
  <si>
    <t>An toàn thông tin mạng (02 nhiệm vụ)</t>
  </si>
  <si>
    <t xml:space="preserve"> Triển khai phương án bảo vệ theo hồ sơ đã được phê duyệt theo thẩm quyền;</t>
  </si>
  <si>
    <t xml:space="preserve">Phòng Văn hóa và Thông tin </t>
  </si>
  <si>
    <t>Thực hiện kiểm tra đánh giá định kỳ ATTT cho HTTT theo quy định và hướng dẫn của Sở Thông tin và Truyền thông.</t>
  </si>
  <si>
    <t>II.1</t>
  </si>
  <si>
    <t>Phát triển nền móng kinh tế số và xã hội số (19 nhiệm vụ)</t>
  </si>
  <si>
    <t>II.1.1</t>
  </si>
  <si>
    <t>Tuyên truyền, phổ biến, nâng cao nhận thức (06 nhiệm vụ)</t>
  </si>
  <si>
    <t>Đẩy mạnh công tác tuyên truyền, phổ biến, quán triệt chủ trương của Đảng, Nhà nước, Thành phố và Quận về chuyển đổi số, kinh tế số, xã hội số trên các phương tiện thông tin đại chúng, Cổng Thông tin điện tử Quận, Trang Thông tin điện tử các phường, các ngành, mạng xã hội để từng bước nâng cao nhận thức của người dân, doanh nghiệp trên địa bàn quận. Xây dựng nội dung tuyên truyền, nâng cao nhận thức phù hợp cho đối tượng thanh niên trên địa bàn quận. Lựa chọn những mô hình kinh doanh mới, điển hình về kinh tế số trên thế giới và trong nước để giới thiệu, giúp cho người dân, doanh nghiệp tiếp cận, tham khảo.</t>
  </si>
  <si>
    <t>Xây dựng chuyên mục tuyên truyền, phổ biến, chia sẻ những câu chuyện thành công, tôn vinh gương thành công điển hình của người dân, doanh nghiệp về phát triển kinh tế số. Khuyến khích người dân, doanh nghiệp đẩy mạnh sử dụng các dịch vụ số của các doanh nghiệp hoạt động trong các lĩnh vực như: tài chính - ngân hàng, thương mại điện tử, nông nghiệp, sản xuất công nghiệp, du lịch, bưu chính, vận tải và logistics,….</t>
  </si>
  <si>
    <t>Khuyến khích cá nhân, tổ chức thử nghiệm các mô hình mới, giải pháp mới chưa có tiền lệ nhằm thúc đẩy chuyển đổi số, phát triển kinh tế số.</t>
  </si>
  <si>
    <t>Phòng Kinh tế chủ trì; , phòng Văn hóa và Thông tin tham mưu theo hướng dẫn của Sở Thông tin và Truyền Thông</t>
  </si>
  <si>
    <t>Chi cục thuế, phòng Nội vụ</t>
  </si>
  <si>
    <t>Tham gia các hội thảo chuyên đề về kinh tế số và xã hội số thuộc ngành, lĩnh vực và trên địa bàn quản lý:</t>
  </si>
  <si>
    <t>Tham gia các hội thảo chuyên đề về kinh tế số và xã hội số; để giới thiệu, xúc tiến đầu tư, xúc tiến thương mại, kết nối mạng lưới các nhà sản xuất sản phẩm công nghệ số trên địa bàn quận và Thành phố.</t>
  </si>
  <si>
    <t xml:space="preserve">Phòng Kinh tế </t>
  </si>
  <si>
    <t>Các phòng chuyên môn tham mưu, phối hợp theo chuyên ngành</t>
  </si>
  <si>
    <t>II.1.2</t>
  </si>
  <si>
    <t>Các nhiệm vụ phát triển nền móng kinh tế số và xã hội số (12  nhiệm vụ)</t>
  </si>
  <si>
    <t>II.1.2.1</t>
  </si>
  <si>
    <t>Thể chế (02 nhiệm vụ)</t>
  </si>
  <si>
    <t>Xác định, gắn các mục tiêu, nhiệm vụ về phát triển kinh tế số và xã hội số với các chương trình, kế hoạch phát triển kinh tế - xã hội năm 2025 của Quận.</t>
  </si>
  <si>
    <t>Chi cục thuế, các cơ quan, đơn vị và UBND các phường thuộc quận</t>
  </si>
  <si>
    <t>II.1.2.2</t>
  </si>
  <si>
    <t>Hạ tầng (01 nhiệm vụ)</t>
  </si>
  <si>
    <t xml:space="preserve">Phối hợp hỗ trợ triển khai các hoạt động thúc đẩy phát triển mạnh mẽ mạng di động 4G, 5G và thế hệ mạng tiếp theo, băng rộng cố định, các dịch vụ viễn thông, internet làm nền tảng cho phát triển kinh tế số và xã hội số. </t>
  </si>
  <si>
    <t>II.1.2.3</t>
  </si>
  <si>
    <t>An toàn thông tin mạng và an ninh mạng (07 nhiệm vụ)</t>
  </si>
  <si>
    <t>Tham gia đào tạo, tập huấn, tuyên truyền cho các đối tượng khai thác các dịch vụ số với nhiều hình thức khác nhau nhằm nâng cao nhận thức về an toàn thông tin.</t>
  </si>
  <si>
    <t>Tuyên truyền, hướng dẫn, phổ cập việc sử dụng chữ ký số cá nhân cho người dân một cách đơn giản, thuận tiện, an toàn và có giá sử dụng chữ ký phù hợp thu nhập của người dân.</t>
  </si>
  <si>
    <t>Đẩy mạnh các giải pháp bảo đảm an toàn thông tin mạng.</t>
  </si>
  <si>
    <t>Tăng cường công tác giám sát, thanh tra, kiểm tra, kịp thời phát hiện, xử lý hành vi vi phạm góp phần tạo lập môi trường kinh doanh số lành mạnh và phát triển bền vững.</t>
  </si>
  <si>
    <t>Tham gia đào tạo, tập huấn, tuyên truyền cho các đối tượng khai thác các dịch vụ số với nhiều hình thức khác nhau nhằm nâng cao nhận thức về an ninh mạng và tính riêng tư trên không gian mạng.</t>
  </si>
  <si>
    <t xml:space="preserve">Công an quận </t>
  </si>
  <si>
    <t>Phòng Văn hóa và Thông tin, các cơ quan, đơn vị và UBND các phường thuộc quận</t>
  </si>
  <si>
    <t>Đẩy mạnh các giải pháp bảo đảm an ninh thông tin nhằm bảo vệ giá trị thông tin cốt lõi trên không gian mạng.</t>
  </si>
  <si>
    <t>Công an quận chủ trì, Phòng Văn hóa và Thông tin phối hợp</t>
  </si>
  <si>
    <t>Đẩy mạnh công tác phòng, chống tội phạm sử dụng công nghệ cao trong các hoạt động kinh tế - xã hội.</t>
  </si>
  <si>
    <t xml:space="preserve">Công an quận chủ trì, Phòng Văn hóa và Thông tin phối hợp </t>
  </si>
  <si>
    <t>II.1.2.4</t>
  </si>
  <si>
    <t>Nhân lực số (02 nhiệm vụ)</t>
  </si>
  <si>
    <t>Triển khai Chương trình dạy và học về kỹ năng số và STEM/STEAM trong giáo dục tiểu học và phổ thông. Khuyến khích các cơ sở giáo dục phối hợp với các tổ chức, doanh nghiệp cung cấp dịch vụ đào tạo kỹ năng số, STEM/STEAM để triển khai.</t>
  </si>
  <si>
    <t>Các trường tiểu học và phổ thông trên địa bàn</t>
  </si>
  <si>
    <t>Phối hợp phát triển mạng lưới hệ thống thư viện điện tử của Thành phố với các thư viện quận và các trường học, cơ sở giáo dục trên địa bàn quận.</t>
  </si>
  <si>
    <t>Phòng Văn hóa và Thông tin và phòng Giáo dục đào tạo</t>
  </si>
  <si>
    <t>II.2</t>
  </si>
  <si>
    <t>Phát triển kinh tế số (15 nhiệm vụ)</t>
  </si>
  <si>
    <t>II.2.1</t>
  </si>
  <si>
    <t>Kinh tế số ICT (01 nhiệm vụ)</t>
  </si>
  <si>
    <t>Phối hợp đẩy mạnh  tuyên truyền, khuyến khích, phát triển 04 loại hình doanh nghiệp công nghệ số</t>
  </si>
  <si>
    <t>II.2.2</t>
  </si>
  <si>
    <t>Kinh tế số nền tảng (01 nhiệm vụ)</t>
  </si>
  <si>
    <t>Đẩy mạnh tuyên truyền, khuyến khích đối với các doanh nghiệp ứng dụng công nghệ số thúc đẩy mạnh mẽ khởi nghiệp đổi mới sáng tạo về kinh doanh trên nền tảng số, hệ thống trực tuyến, dịch vụ trực tuyến, tạo môi trường phát triển kinh tế trên Internet và các loại hình kinh doanh mới; định hướng tập trung phát triển trong các lĩnh vực như: Tài chính, ngân hàng, thương mại, du lịch, bưu chính, logistic, .... Chuyển dần các hoạt động kinh tế từ mô hình truyền thống sang mô hình kinh doanh trên nền tảng số.</t>
  </si>
  <si>
    <t>II.2.3</t>
  </si>
  <si>
    <t>Kinh tế số ngành (13  nhiệm vụ)</t>
  </si>
  <si>
    <t>Y tế</t>
  </si>
  <si>
    <t>Phòng Y tế</t>
  </si>
  <si>
    <t>Giáo dục và Đào tạo</t>
  </si>
  <si>
    <t>Lao động, việc làm và an sinh xã hội</t>
  </si>
  <si>
    <t>Thương mại, công nghiệp</t>
  </si>
  <si>
    <t>Văn hóa</t>
  </si>
  <si>
    <t>Du lịch</t>
  </si>
  <si>
    <t>Tài chính, ngân hàng:</t>
  </si>
  <si>
    <t>Đẩy mạnh các hoạt động tuyên truyền, khuyến khích người dân thực hiện các giao dịch không sử dụng tiền mặt.</t>
  </si>
  <si>
    <t>Triển khai hiệu quả các kế hoạch phát triển hóa đơn điện tử trên địa bàn quận; triển khai phát hành hóa đơn điện tử theo từng lần bán hàng đối với hoạt động kinh doanh bán lẻ xăng dầu.</t>
  </si>
  <si>
    <t>Chi cục thuế</t>
  </si>
  <si>
    <t>Tổ chức triển khai hiệu quả Chiến lược tài chính toàn diện quốc gia đến năm 2025, định hướng, đến năm 2030 trên địa bàn Quận theo hướng dẫn của Sở Tài chính nhằm thúc đẩy tài chính số, phát triển kinh tế số tài chính.</t>
  </si>
  <si>
    <t>Triển khai hiệu quả các kế hoạch thanh toán không dùng tiền mặt trên địa bàn Thành phố. Bám sát các mục tiêu, nhiệm vụ, giải pháp đã đặt ra trong “Đề án phát triển thanh toán không dùng tiền mặt tại Việt Nam giai đoạn 2021-2025” ban hành kèm Quyết định số 1813/QĐ-TTg ngày 28/10/2021 của Thủ tướng Chính phủ. Ưu tiên đối với các dịch vụ công ích, dịch vụ hành chính công và thúc đẩy các trường học, cơ sở giáo dục và đào tạo tiên phong áp dụng công nghệ số, nền tảng số, triển khai chuyển đổi số, thanh toán số, tạo môi trường hình thành thế hệ công dân số và doanh nhân số cho tương lai; thúc đẩy các bệnh viện, cơ sở y tế sử dụng nền tảng số, thực hiện chuyển đổi số, thanh toán số, tạo môi trường y tế số văn minh, thuận lợi, an toàn, bảo vệ tốt nhất sức khoẻ của người dân; khuyến khích các doanh nghiệp trong lĩnh vực tài chính - ngân hàng trên địa bàn quận đẩy mạnh đổi mới sáng tạo, tăng cường hợp tác, nghiên cứu, ứng dụng các mô hình mới về lĩnh vực thanh toán vào hoạt động thanh toán không dùng tiền mặt.</t>
  </si>
  <si>
    <t>Tuyên truyền dịch vụ Mobile-Money theo quy định của Chính phủ và hướng dẫn của các Sở ngành góp phần phát triển hoạt động thanh toán không dùng tiền mặt, tăng cường việc tiếp cận và sử dụng các dịch vụ tài chính…</t>
  </si>
  <si>
    <t>Tài nguyên và Môi trường</t>
  </si>
  <si>
    <t>Phòng Tài nguyên và Môi trường</t>
  </si>
  <si>
    <t xml:space="preserve">Các ngành, lĩnh vực khác </t>
  </si>
  <si>
    <t>Các cơ quan, đơn vị  thuộc quận</t>
  </si>
  <si>
    <t>II.3</t>
  </si>
  <si>
    <t>Phát triển xã hội số (04 nhiệm vụ)</t>
  </si>
  <si>
    <t>II.3.1</t>
  </si>
  <si>
    <t>Công dân số và Văn hóa số (04 nhiệm vụ)</t>
  </si>
  <si>
    <t>Tham gia các chương trình đào tạo kỹ năng số cơ bản, kỹ năng số nâng cao, kỹ năng kỹ thuật cho các đối tượng là cán bộ lãnh đạo, cán bộ kỹ thuật, công nghệ thông tin, chuyên trách chuyển đổi số và công chức, viên chức, người lao động trong cơ quan nhà nước của Thành phố.</t>
  </si>
  <si>
    <t>Tổ chức tuyên truyền triển khai các chương trình phát triển văn hóa số sâu rộng trong các tầng lớp Nhân dân. Tuyên truyền, hướng dẫn và khuyến khích người dân truy cập Internet, đăng ký tài khoản và sử dụng các dịch vụ số mà trọng tâm là dịch vụ công trực tuyến, dịch vụ y tế số, giáo dục số, sử dụng các mạng xã hội, mua bán trực tuyến, thanh toán điện tử và khai thác tiện ích, tài nguyên số trên Internet. Hướng dẫn người dân về các kỹ năng an toàn, bảo mật thông tin cơ bản để có thể tự bảo vệ tài khoản, dữ liệu của mình trên không gian số.</t>
  </si>
  <si>
    <t>Tuyên truyền, phổ biến nội dung tài liệu đào tạo trực tuyến về kỹ năng số phù hợp với chuẩn kỹ năng số và khung kỹ năng số quốc gia, cho phép người dân truy cập để tự học các kỹ năng số; tổ chức bồi dưỡng, phổ biến kỹ năng số rộng rãi cho lực lượng lao động, trong đó chú trọng đến đối tượng thanh niên; hướng tới phổ cập kỹ năng số trong toàn dân</t>
  </si>
  <si>
    <t>Duy trì hiệu quả hoạt động của Tổ Chuyển đổi số cộng đồng trong việc tuyên truyền, hướng dẫn người dân về Chuyển đổi số, sử dụng các DVCTT và các dịch vụ số khác theo nhu cầu.</t>
  </si>
  <si>
    <t>II.4</t>
  </si>
  <si>
    <t>Hợp tác trong nước (02 nhiệm vụ)</t>
  </si>
  <si>
    <t>Chủ động, tích cực tham gia các tổ chức trong nước, các sáng kiến về kinh tế số, xã hội số.</t>
  </si>
  <si>
    <t>Đẩy mạnh các hoạt động trao đổi, hợp tác, học tập kinh nghiệm của quận, huyện, tỉnh khác trong cả nước về phát triển kinh tế số và xã hội số nhằm áp dụng hiệu quả và phù hợp với nhu cầu và điều kiện thực tiễn của quận</t>
  </si>
  <si>
    <t>II.5</t>
  </si>
  <si>
    <t>Đo lường, giám sát triển khai (01 nhiệm vụ)</t>
  </si>
  <si>
    <t>Hàng năm thực hiện khảo sát, thu thập, báo cáo kết quả thống kê, đo lường các chỉ tiêu kinh tế số và các mục tiêu cơ bản về kinh tế số và xã hội số của quận theo quy định.</t>
  </si>
  <si>
    <t>II.6</t>
  </si>
  <si>
    <t>Giảm thiểu các tác động tiêu cực của phát triển kinh tế số, xã hội số (01 nhiệm vụ)</t>
  </si>
  <si>
    <t>Phối hợp tổ chức triển khai mô hình thu gom sản phẩm công nghệ thông tin, điện tử - viễn thông hư hỏng, hết hạn sử dụng, rác thải công nghệ, rác thải điện tử; nghiên cứu, triển khai áp dụng công nghệ xử lý phù hợp hướng tới một môi trường xanh và bảo vệ sức khỏe của người dân.</t>
  </si>
  <si>
    <t>PCT UBND quận Nguyễn Mạnh Hùng</t>
  </si>
  <si>
    <t>Văn phòng HĐND&amp;UBND quận, Phòng Nội vụ quận</t>
  </si>
  <si>
    <t>Văn phòng HĐND&amp;UBND quận hướng dẫn, tổng hợp, báo cáo</t>
  </si>
  <si>
    <t>Đẩy mạnh triển khai hóa đơn điện tử có mã xác thực của cơ quan Thuế đối với các hóa đơn được khởi tạo, từ máy tính tiền. 
- Các ngân hàng, tổ chức trung gian thanh toán... trên địa bàn Thành phố phối hợp Cục Thuế thành phố Hà Nội đẩy mạnh các phương thức thanh toán không dùng tiền mặt (Internet banking, mobile money, POS...) để tăng cường nộp thuế điện tử đối với cá nhân, hộ kinh doanh</t>
  </si>
  <si>
    <t>PHÁT TRIỂN KINH TẾ SỐ VÀ XÃ HỘI SỐ 
Tổng số: 41 nhiệm vụ</t>
  </si>
  <si>
    <t>Phòng Giáo dục &amp; Đào tạo</t>
  </si>
  <si>
    <t>Phòng Giáo dục&amp; Đào tạo</t>
  </si>
  <si>
    <t>Cơ quan chủ trì</t>
  </si>
  <si>
    <t xml:space="preserve">Cấp quận: 100% </t>
  </si>
  <si>
    <t>Cấp phường: 100%</t>
  </si>
  <si>
    <t xml:space="preserve">Cấp quận: 60% </t>
  </si>
  <si>
    <t>Cấp phường: 50%</t>
  </si>
  <si>
    <t>Cấp quận: 100%;</t>
  </si>
  <si>
    <t>Cấp phường: 80%</t>
  </si>
  <si>
    <t>VD: 0,5 điểm</t>
  </si>
  <si>
    <t>Dự kiến thời gian hoàn thành</t>
  </si>
  <si>
    <t>VD: Trong tháng 6/2024</t>
  </si>
  <si>
    <t>       1          </t>
  </si>
  <si>
    <t>0,5</t>
  </si>
  <si>
    <t xml:space="preserve">Chi cục Thuế </t>
  </si>
  <si>
    <t>Phòng Văn hóa và Thông tin tổng hợp, báo cáo</t>
  </si>
  <si>
    <r>
      <t xml:space="preserve">Tài liệu minh chứng
</t>
    </r>
    <r>
      <rPr>
        <i/>
        <sz val="12"/>
        <color theme="1"/>
        <rFont val="Times New Roman"/>
        <family val="1"/>
      </rPr>
      <t>(Công văn, kế hoạch, báo cáo, Quyết định, khác...)</t>
    </r>
    <r>
      <rPr>
        <b/>
        <sz val="12"/>
        <color theme="1"/>
        <rFont val="Times New Roman"/>
        <family val="1"/>
      </rPr>
      <t xml:space="preserve">
(gửi file tài liệu đính kèm)</t>
    </r>
  </si>
  <si>
    <t xml:space="preserve">    VD: 
    - Tài liệu minh chứng: Báo cáo số 3 ngày15/3/2024 về công tác tháng 3 
   </t>
  </si>
  <si>
    <t>Đã ban hành và triển khai : Công văn số 348/UBND-VHTT ngày 05/3/2024 của UBND quận về việc triển khai thực hiện Quy chế Quản lý, khai thác và chia sẻ dữ liệu thành phố Hà Nội</t>
  </si>
  <si>
    <t xml:space="preserve">Đã ban hành các văn bản và triển khai phân công nhiệm vụ các đơn vị thuộc quận: 
- Kế hoạch số 243/KH-UBND ngày 08/3/2024 về chuyển đổi số, xây dựng thành phố Hà Nội thông minh năm 2024 trên địa bàn quận Hai Bà Trưng.
- Kế hoạch số 75/KH-UBND ngày 06/11/2023 về thực hiện chuyển đổi số, xây dựng thành phố Hà Nội thông minh đến năm 2025, định hướng đến năm 2030 trên địa bàn quận Hai Bà Trưng
</t>
  </si>
  <si>
    <t>Đã hoàn thành</t>
  </si>
  <si>
    <t>Phối hợp triển khai, kết nối, chia sẻ thông tin cho các hệ thống thông tin của Quận với Hệ thống giám sát, điều hành an toàn, an ninh mạng (SOC) của Thành phố theo quy định.</t>
  </si>
  <si>
    <t>Duy trì thực hiện</t>
  </si>
  <si>
    <t>100% các đơn vị, CBCC thuộc quận đã được cấp chữ ký số chuyên dùng của Chính phủ</t>
  </si>
  <si>
    <t xml:space="preserve">Đã triển khai thực hiện: 
- Tổ chức Ngày hội Công nghệ thông tin (CNTT) và STEM cấp quận năm 2024 với chủ đề “Đẩy mạnh chuyển đổi số và giáo dục STEM trong ngành Giáo dục và Đào tạo theo định hướng giáo dục thông minh”.
- Tập huấn chuyên đề: Khung chuyển đổi đột phá trong phương pháp giảng dạy; Lớp học ứng dụng công nghệ số, trí tuệ nhân tạo và phân tích dữ liệu
</t>
  </si>
  <si>
    <t>Đang tiếp tục phối hợp thực hiện</t>
  </si>
  <si>
    <t>Triển khai các hoạt động của quận hưởng ứng ngày Chuyển đổi số quốc gia theo chủ đề năm và Kế hoạch của Thành phố và Sở Thông tin và Truyền thông.</t>
  </si>
  <si>
    <t>Phối hợp hoàn thành việc lắp đặt, khởi tạo  dịch vụ tại đơn vị trước khi đưa vào vận  hành  chính  thức đường truyền mạng diện rộng của Thành phố kết nối các kênh dịch vụ mạng từ  Trung tâm Dữ liệu đến các sở, ban, ngành, UBND quận, huyện, thị xã và xã, phường, thị trấn.</t>
  </si>
  <si>
    <t xml:space="preserve"> Duy trì thực hiện</t>
  </si>
  <si>
    <t>Đã hoàn thành: Phương án phối hợp xử lý sự cố ATTT (ứng cứu, xử lý sự cố tấn công mạng) cho hệ thống công nghệ thông tin tại quận Hai Bà Trưng.</t>
  </si>
  <si>
    <t>Phối hợp triển khai các ứng dụng, dịch vụ chuyên ngành phục vụ người dân, doanh nghiệp, cụ thể trong các lĩnh vực: du lịch, văn hóa thể thao, giao thông vận tải, y tế, giáo dục, tài nguyên môi trường, quy hoạch kiến trúc, xây dựng, công thương, kế hoạch đầu tư….</t>
  </si>
  <si>
    <t>Tiếp tục tuyên truyền, hướng dẫn dịch vụ tư vấn sức khỏe trực tuyến, khám chữa bệnh từ xa.</t>
  </si>
  <si>
    <t>Đã phối hợp với Sở Tài nguyên và Môi trường cung cấp hồ sơ tài liệu phục vụ công tác chỉnh lý, số hóa dữ liệu về TN&amp;MT liên thông</t>
  </si>
  <si>
    <t>Thực hiện sau khi có hướng dẫn của Thành phố</t>
  </si>
  <si>
    <t>Quyết định số 22/QĐ-TT ngày 16/4/2024 của Chánh Thanh tra quận thanh tra việc thực hiện các quy định của pháp luật về phòng, chống tham nhũng đối với UBND phường Trương Định và trường mầm non Sao Sáng.</t>
  </si>
  <si>
    <t>Dự kiến trên 80%</t>
  </si>
  <si>
    <t>Dự kiến trên 90%</t>
  </si>
  <si>
    <t>Kế hoạch số 75/KH-UBND ngày 08/3/2024 về chuyển đổi số, xây dựng thành phố Hà Nội thông minh năm 2024 trên địa bàn quận Hai Bà Trưng.</t>
  </si>
  <si>
    <t xml:space="preserve"> 18/18 phường </t>
  </si>
  <si>
    <t>03 hệ thống cấp quận và 01 hệ thống cấp phường</t>
  </si>
  <si>
    <t>Dự kiến trên 20%</t>
  </si>
  <si>
    <t>Đang thực hiện</t>
  </si>
  <si>
    <t>Chi cục Thuế tổng hợp báo cáo</t>
  </si>
  <si>
    <t>Hoàn thành dự án: Đầu tư trang thiết bị tại bộ phận 1 cửa</t>
  </si>
  <si>
    <t>Hoàn thành: Chuyển đổi IPv6, gia hạn bản quyền tường lửa…</t>
  </si>
  <si>
    <t xml:space="preserve">Đã xây dựng Phương án phối hợp xử lý sự cố ATTT (ứng cứu, xử lý sự cố tấn công mạng) cho hệ thống công nghệ thông tin tại quận Hai Bà Trưng;  Quyết định số 1143/QĐ-UBND ngày 18/5/2023 về việc ban hành Quy chế bảo đảm an toàn thông tin mạng trong hoạt động của cơ quan nhà nước thuộc quận Hai Bà Trưng </t>
  </si>
  <si>
    <t>100% theo chỉ đạo của Thành phố</t>
  </si>
  <si>
    <t>Tham gia Hội nghị phổ biến, quán triệt, tập huấn  một số văn bản chỉ đạo, văn bản quy phạm pháp luật về An ninh mạng và diễn tập phòng, chống tấn công mạng, tấn công mã độc cho các đơn vị trực thuộc UBND thành phố tổ chức ngày 28/3/2024</t>
  </si>
  <si>
    <r>
      <t xml:space="preserve">   8.10</t>
    </r>
    <r>
      <rPr>
        <sz val="7"/>
        <color theme="1"/>
        <rFont val="Times New Roman"/>
        <family val="1"/>
      </rPr>
      <t xml:space="preserve">         </t>
    </r>
    <r>
      <rPr>
        <sz val="13"/>
        <color theme="1"/>
        <rFont val="Times New Roman"/>
        <family val="1"/>
      </rPr>
      <t> </t>
    </r>
  </si>
  <si>
    <t>Kết quả</t>
  </si>
  <si>
    <r>
      <t>Kết quả</t>
    </r>
    <r>
      <rPr>
        <i/>
        <sz val="12"/>
        <color theme="1"/>
        <rFont val="Times New Roman"/>
        <family val="1"/>
      </rPr>
      <t xml:space="preserve">
</t>
    </r>
  </si>
  <si>
    <t>Đã thực hiện tuyên truyền trên Cổng/Trang thông tin điện tử quận/phường, hệ thống đài truyền thanh phường, các trang Zalo OA quận, phòng, ban, các phường, các nhóm Zalo tổ dân phố, tại các cuộc họp giao ban, triển khai công tác hàng tháng, quí của quận, phường, tổ dân phố; phối hợp với các cơ quan báo chí truyền thông đưa tin bài, phóng sự... về công tác chuyển đổi số trên địa bàn quận. Mở chuyên mục Chuyển đổi số trên Cổng TTĐT quận</t>
  </si>
  <si>
    <t>Đang thực hiện theo tiến độ triển khai của Thành phố</t>
  </si>
  <si>
    <t>Hoàn thành: Chuyển đổi IPv6, gia hạn bản quyền tường lửa; Đầu tư trang thiết bị tại bộ phận 1 cửa…</t>
  </si>
  <si>
    <t>Tham gia đầy đủ theo yêu cầu của Thành phố và Sở ngành liên quan</t>
  </si>
  <si>
    <t>Thực hiện sau khi có chỉ đạo, hướng dẫn của Thành phố</t>
  </si>
  <si>
    <t xml:space="preserve">Kết quả/nội dung minh chứng
</t>
  </si>
  <si>
    <t>             1           </t>
  </si>
  <si>
    <t>            2           </t>
  </si>
  <si>
    <t>             3           </t>
  </si>
  <si>
    <t>             4           </t>
  </si>
  <si>
    <t>             5           </t>
  </si>
  <si>
    <t>             6           </t>
  </si>
  <si>
    <t>             7           </t>
  </si>
  <si>
    <t>             8           </t>
  </si>
  <si>
    <t>             9           </t>
  </si>
  <si>
    <t>           10         </t>
  </si>
  <si>
    <t>           11         </t>
  </si>
  <si>
    <t>         1             </t>
  </si>
  <si>
    <t>           12         </t>
  </si>
  <si>
    <t>         2             </t>
  </si>
  <si>
    <t>           13         </t>
  </si>
  <si>
    <t>         3             </t>
  </si>
  <si>
    <t>           14         </t>
  </si>
  <si>
    <t>         4             </t>
  </si>
  <si>
    <t>           15         </t>
  </si>
  <si>
    <t>        5             </t>
  </si>
  <si>
    <t>           16         </t>
  </si>
  <si>
    <t>         6             </t>
  </si>
  <si>
    <t>           17         </t>
  </si>
  <si>
    <t>           18         </t>
  </si>
  <si>
    <t>           19         </t>
  </si>
  <si>
    <t>           20         </t>
  </si>
  <si>
    <t>           21         </t>
  </si>
  <si>
    <t>Công an quận và Văn phòng HĐND&amp;UBND</t>
  </si>
  <si>
    <t>           22         </t>
  </si>
  <si>
    <t>              23         </t>
  </si>
  <si>
    <t>              24         </t>
  </si>
  <si>
    <t>              25         </t>
  </si>
  <si>
    <t>              26         </t>
  </si>
  <si>
    <t>              27         </t>
  </si>
  <si>
    <t>              29         </t>
  </si>
  <si>
    <t>           30         </t>
  </si>
  <si>
    <t>           31         </t>
  </si>
  <si>
    <t>           32         </t>
  </si>
  <si>
    <t>           33         </t>
  </si>
  <si>
    <t>           34         </t>
  </si>
  <si>
    <t>        1             </t>
  </si>
  <si>
    <t>           35         </t>
  </si>
  <si>
    <t>        2             </t>
  </si>
  <si>
    <t>           36         </t>
  </si>
  <si>
    <t>        3             </t>
  </si>
  <si>
    <t>           37         </t>
  </si>
  <si>
    <t>        4             </t>
  </si>
  <si>
    <t>           38         </t>
  </si>
  <si>
    <t>           39         </t>
  </si>
  <si>
    <t>        6             </t>
  </si>
  <si>
    <t>           40         </t>
  </si>
  <si>
    <t>           41         </t>
  </si>
  <si>
    <t>           42         </t>
  </si>
  <si>
    <t>           43         </t>
  </si>
  <si>
    <t>           44         </t>
  </si>
  <si>
    <t>           45         </t>
  </si>
  <si>
    <t>           46         </t>
  </si>
  <si>
    <t>           47         </t>
  </si>
  <si>
    <t>           48         </t>
  </si>
  <si>
    <t>           49         </t>
  </si>
  <si>
    <t>           50         </t>
  </si>
  <si>
    <t>           51         </t>
  </si>
  <si>
    <t>           52         </t>
  </si>
  <si>
    <t>           53         </t>
  </si>
  <si>
    <t>           54         </t>
  </si>
  <si>
    <t>           55         </t>
  </si>
  <si>
    <t>           56         </t>
  </si>
  <si>
    <t>           57         </t>
  </si>
  <si>
    <t>           58         </t>
  </si>
  <si>
    <t>           59         </t>
  </si>
  <si>
    <t>           60         </t>
  </si>
  <si>
    <t>           61         </t>
  </si>
  <si>
    <t>           62         </t>
  </si>
  <si>
    <t>           63         </t>
  </si>
  <si>
    <t>           64         </t>
  </si>
  <si>
    <t>           65         </t>
  </si>
  <si>
    <t>           66         </t>
  </si>
  <si>
    <t>           67         </t>
  </si>
  <si>
    <t>           68         </t>
  </si>
  <si>
    <t>           69         </t>
  </si>
  <si>
    <t>           70         </t>
  </si>
  <si>
    <t>           71         </t>
  </si>
  <si>
    <t>           72         </t>
  </si>
  <si>
    <t>           73         </t>
  </si>
  <si>
    <t>           74         </t>
  </si>
  <si>
    <r>
      <t xml:space="preserve">Kết quả/Tài liệu minh chứng
</t>
    </r>
    <r>
      <rPr>
        <i/>
        <sz val="14"/>
        <color theme="1"/>
        <rFont val="Times New Roman"/>
        <family val="1"/>
      </rPr>
      <t>(Công văn, kế hoạch, báo cáo, Quyết định, khác...)</t>
    </r>
    <r>
      <rPr>
        <b/>
        <sz val="14"/>
        <color theme="1"/>
        <rFont val="Times New Roman"/>
        <family val="1"/>
      </rPr>
      <t xml:space="preserve">
(gửi file tài liệu đính kèm)</t>
    </r>
  </si>
  <si>
    <r>
      <t xml:space="preserve">Tổ chức tuyên dương các doanh nghiệp công nghệ số Việt Nam tiêu biểu trên địa bàn Thành phố và Quận, thực hiện tốt chiến lược “Make in Viet Nam” </t>
    </r>
    <r>
      <rPr>
        <i/>
        <sz val="14"/>
        <color rgb="FF000000"/>
        <rFont val="Times New Roman"/>
        <family val="1"/>
      </rPr>
      <t>(lồng ghép trong Hội nghị đối thoại với các doanh nghiệp trên địa bàn quận)</t>
    </r>
  </si>
  <si>
    <r>
      <t>Tham gia các hội thảo chuyên đề về kinh tế số và xã hội số, xây dựng thành phố thông minh thuộc ngành, lĩnh vực trên địa bàn (Thương mại điện tử, Du lịch, Bưu chính, Logistic, Giao thông vận tải, Y tế, Giáo dục và Đào tạo, …) </t>
    </r>
    <r>
      <rPr>
        <i/>
        <sz val="14"/>
        <color rgb="FF000000"/>
        <rFont val="Times New Roman"/>
        <family val="1"/>
      </rPr>
      <t>(lồng ghép trong Hội nghị đối thoại với các doanh nghiệp trên địa bàn quận)</t>
    </r>
  </si>
  <si>
    <r>
      <t>Tiếp tục triển khai theo kế hoạch của Thành phố các Đề án, Kế hoạch: “Hỗ trợ doanh nghiệp nhỏ và vừa trên địa bàn thành phố Hà Nội giai đoạn 2021 - 2025” (</t>
    </r>
    <r>
      <rPr>
        <i/>
        <sz val="14"/>
        <color rgb="FF000000"/>
        <rFont val="Times New Roman"/>
        <family val="1"/>
      </rPr>
      <t>Quyết định 5742/QĐ-UBND ngày 29/12/2020</t>
    </r>
    <r>
      <rPr>
        <sz val="14"/>
        <color rgb="FF000000"/>
        <rFont val="Times New Roman"/>
        <family val="1"/>
      </rPr>
      <t>); “Hỗ trợ khởi nghiệp đổi mới sáng tạo thành phố Hà Nội giai đoạn 2019 - 2025” (</t>
    </r>
    <r>
      <rPr>
        <i/>
        <sz val="14"/>
        <color rgb="FF000000"/>
        <rFont val="Times New Roman"/>
        <family val="1"/>
      </rPr>
      <t>Quyết định 4889/QĐ-UBND ngày 09/9/2019</t>
    </r>
    <r>
      <rPr>
        <sz val="14"/>
        <color rgb="FF000000"/>
        <rFont val="Times New Roman"/>
        <family val="1"/>
      </rPr>
      <t>); “Hỗ trợ chuyển đổi số cho doanh nghiệp nhỏ và vừa trên địa bàn thành phố, giai đoạn 2021-2025” (</t>
    </r>
    <r>
      <rPr>
        <i/>
        <sz val="14"/>
        <color rgb="FF000000"/>
        <rFont val="Times New Roman"/>
        <family val="1"/>
      </rPr>
      <t>Quyết định số 3457/QĐ-UBND ngày 23/9/2022</t>
    </r>
    <r>
      <rPr>
        <sz val="14"/>
        <color rgb="FF000000"/>
        <rFont val="Times New Roman"/>
        <family val="1"/>
      </rPr>
      <t>)</t>
    </r>
  </si>
  <si>
    <t>Tỷ lệ xã, phường, thị trấn có Tổ chuyển đổi số cộng đồng (100%)</t>
  </si>
  <si>
    <t>Tỷ lệ thôn, bản, tổ dân phố có Tổ chuyển đổi số cộng đồng (100%)</t>
  </si>
  <si>
    <t xml:space="preserve">BIỂU TỰ ĐÁNH GIÁ KẾT QUẢ THỰC HIỆN CÁC NHIỆM VỤ </t>
  </si>
  <si>
    <t xml:space="preserve">BIỂU TỰ ĐÁNH GIÁ KẾT QUẢ THỰC HIỆN CÁC CHỈ TIÊU </t>
  </si>
  <si>
    <t>Phòng VHTT, Công an quận, Văn phòng HĐND&amp;UBND</t>
  </si>
  <si>
    <t>Duy trì thực hiện đảm bảo ATTT theo mô hình 4 lớp</t>
  </si>
  <si>
    <t xml:space="preserve"> Duy trì đảm bảo ATTT theo mô hình "4 lớp". Công an quận thường xuyên chủ động rà soát, phát hiện và phối hợp các Phòng nghiệp vụ Công an thành phố ngăn chặn, xử lý, gỡ bỏ các website, blog, fanpage... giả mạo mang tên cá nhân lãnh đạo Đảng, Nhà nước; các trang web, blog, fanpage, các hội, nhóm đông thành viên tham gia, kênh youtube, trang facebook... cá nhân của các đối tượng thường xuyên đăng tải các nội dung xấu, độc hại. Đẩy mạnh phát hiện, truy tìm các đối tượng đăng tải, cung cấp thông tin, bài có nội dung xấu, độc, chống phá Đảng, Nhà nước, thu thập tài liệu chứng cứ, kiên quyết xử lý nghiêm theo quy định của pháp luật. Đẩy mạnh tuyên truyền an toàn không gian mạng trên Cổng TTĐT quận, Zalo OA...
</t>
  </si>
  <si>
    <t xml:space="preserve">Đã ban hành các văn bản và triển khai nhiệm vụ tới các đơn vị thuộc quận:
- Quyết định số 316/QĐ-UBND ngày 06/02/2024 của UBND quận Hai Bà Trưng về việc hợp nhất Ban chỉ đạo Cải cách hành chính, Chuyển đổi số và Ban chỉ đạo thực hiện Quyết định số 06/QĐ-TTg ngày 06/01/2022 của Thủ tướng Chính phủ thành Ban chỉ đạo Cải cách hành chính, Chuyển đổi số và Đề án 06 quận;
- Quyết định số 17/QĐ-BCĐ ngày 13/3/2024 của Ban chỉ đạo cải cách hành chính, chuyển đổi số và đề án 06 về việc ban hành quy chế hoạt động Ban Chỉ đạo cải cách hành chính, chuyển đổi số và Đề án 06 quận Hai Bà Trưng;
- Quyết định số 68/QĐ-UBND ngày 20/5/2024  của Ban chỉ đạo cải cách hành chính, chuyển đổi số và đề án 06 về  việc thành lập Tổ giúp việc Chuyển đổi số của Ban chỉ đạo Cải cách hành chính, Chuyển đổi số và Đề án 06 quận Hai Bà Trưng
</t>
  </si>
  <si>
    <t>2345/2345 đạt 100%</t>
  </si>
  <si>
    <t>24062/24070 đạt 99,96%</t>
  </si>
  <si>
    <t>Đang triển khai 3/3 kế hoạch, đạt 100%</t>
  </si>
  <si>
    <t>Thực hiện giám sát, đảm bảo an toàn, an ninh mạng theo mô hình “4 lớp”. Hệ thống giám sát an toàn thông tin mạng tại quận Hai Bà Trưng sẽ thực hiện chia sẻ dữ liệu giám sát về Trung tâm giám sát Thành phố theo quy định (sau khi UBND Thành phố Hà Nội triển khai hệ thống giám sát tập trung).
Hoàn thành đăng ký sử dụng Nền tảng hỗ trợ quản lý bảo đảm an toàn HTTT theo cấp độ</t>
  </si>
  <si>
    <t>Đã hoàn thành: xây dựng chuyên mục “Chuyển đổi số” trên Cổng Thông tin điện tử quận. Chuyên mục Chuyển đổi số trên Sổ phát thanh các phường.</t>
  </si>
  <si>
    <t xml:space="preserve">Đang tiếp tục thực hiện:
Duy trì đảm bảo an toàn hệ thống thông tin theo mô hình “4 lớp” trên địa bàn quận:Hoàn thành cài đặt hệ thống giám sát an toàn thông tin mạng tại trụ sở UBND quận, UBND các phường thuộc quận. Chủ động phối hợp với lực lượng chuyên trách bảo vệ an ninh mạng của Sở Thông tin và Truyền thông, Công an Thành phố Hà Nội thực hiện các biện pháp bảo đảm an toàn thông tin trên mạng máy tính của các cơ quan nhà nước trên địa bàn quận; hỗ trợ kỹ thuật cho các đơn vị trong việc ngăn chặn, phòng ngừa và khắc phục sự cố liên quan đến an toàn thông tin trên mạng máy tính. Trong tháng, không có sự cố gây mất an toàn thông tin mạng tại các đơn vị thuộc UBND quận.
</t>
  </si>
  <si>
    <t>“Hệ thống truy xuất nguồn gốc nông lâm sản thuỷ sản thực phẩm thành phố Hà Nội” (check.hanoi.gov.vn); Ứng dụng Etaxmobile …
Kế hoạch 71/KH-UBND ngày 06/3/2024 về phát triển dịch vụ logistics trên địa bàn quận Hai Bà Trưng năm 2024; kế hoạch số 92/KH-UBND ngày 20/3/2024 về kế hoạch phát triển thương mại điện tử trên địa bàn quận Hai Bà Trưng năm 2024.</t>
  </si>
  <si>
    <t>Giấy mời, Thông báo kết luận hằng tháng của BCĐ CCHC, CĐS và ĐA 06 quận</t>
  </si>
  <si>
    <t>Tổ chức 01 lớp Tập huấn nhiệm vụ cho Tổ chuyển đổi số cộng đồng tổ dân phố vào ngày 30/5/2024</t>
  </si>
  <si>
    <t>Đã tham gia 02 khóa đào tạo, bồi dưỡng do Sở Thông tin và Truyền thông triển khai</t>
  </si>
  <si>
    <t>Đã tham gia 02 khóa đào tạo, bồi dưỡng do Sở Thông tin và Truyền thông triển khai (CV số 567 và 1278 của Sở Thông tin và Truyền thông)</t>
  </si>
  <si>
    <t>Duy trì đảm bảo hoạt động của hệ thống DVC Quốc gia, DVC Hà Nội tại Bộ phận 1 cửa Quận và phường; phần mềm Dữ liệu dân cư quốc gia tại trụ sở Công an quận và 18 Công an phường. Ứng dụng chatbot trong Zalo OA quận</t>
  </si>
  <si>
    <t>Không thực hiện đánh giá trong năm 2024</t>
  </si>
  <si>
    <t>x</t>
  </si>
  <si>
    <t>264 Tổ CĐS cộng đồng với 1718 thành viên tham gia</t>
  </si>
  <si>
    <t>(Kèm theo Báo cáo số        /BC-UBND ngày     tháng    năm 2024 của UBND quận Hai Bà Trưng)</t>
  </si>
  <si>
    <t>(Kèm theo Báo cáo số        /BC-UBND ngày      tháng      năm 2024 của UBND quận Hai Bà Trưng)</t>
  </si>
  <si>
    <t>Phương án phối hợp xử lý sự cố ATTT (ứng cứu, xử lý sự cố tấn công mạng) cho hệ thống công nghệ thông tin tại quận Hai Bà Trưng. Đã tổ chức 01 cuộc diễn tập về ứng cứu sự cố ATTT cho 4 HTTT đã được phê duyệt cấp độ (tổ chức ngày 30/5/2024)</t>
  </si>
  <si>
    <t>Giám sát an toàn thông tin, tường lửa: 3.700.000.000đ</t>
  </si>
  <si>
    <t>Đang thực hiện:
- Văn bản số 1270/UBND-VHTT ngày 09/7/2024 của UBND quận Hai Bà Trưng cung cấp thông tin các hoạt động hưởng ứng Ngày chuyển đổi số quốc gia trên địa bàn Thành phố Hà Nội năm 2024</t>
  </si>
  <si>
    <t>Đang phối hợp triển khai thực hiện</t>
  </si>
  <si>
    <t>- 10032/10050 DN sử dụng hóa đơn điện tử, đạt 99,8%.
- 100% doanh nghiệp kinh doanh bán lẻ xăng dầu đăng ký sử dụng hóa đơn điện tử.</t>
  </si>
  <si>
    <t xml:space="preserve">- 5.656/5656 người đã thực hiện chi trả an sinh xã hội không dùng tiền mặt (đạt tỷ lệ 100%).
- 48.518 /49.603 người đăng ký nhận lương hưu qua tài khoản cá nhân ,đạt 97,81% </t>
  </si>
  <si>
    <t>Đã hoàn thành các dự án đầu tư liên quan đến CNTT: đầu tư mua sắm các trang thiết bị tại bộ phận 1 cửa quận và các phường…</t>
  </si>
  <si>
    <t>Phối hợp tổ chức Hội thảo về truy xuất nguồn gốc điện tử, chuyển đổi số, ứng dụng CNTT trong công tác chất lượng, chế biến và phát triển thị trường vào ngày 17/7/2024</t>
  </si>
  <si>
    <t>Phối hợp với Sở Thông tin và Truyền thông, rà soát các vị trí không có sóng, sóng lõm, sóng yếu trên địa bàn, phát triển mạnh mẽ mạng di động 4G, 5G và thế hệ mạng tiếp theo, băng rộng cố định, các dịch vụ viễn thông, Internet theo định hướng của Chính phủ, hướng dẫn của Bộ Thông tin và Truyền thông, tạo điều kiện thuận lợi cho người dân trên địa bàn quận kết nối mạng phục vụ học tập và làm việc của nhân dân trên địa bàn. 
Phối hợp tuyên truyền  hỗ trợ đổi máy điện thoại 4G cho hộ nghèo, hộ cận nghèo.</t>
  </si>
  <si>
    <t>Trang 360 độ di tích lịch sử - văn hóa quận Hai Bà Trưng, thành phố Hà Nội của quận Hai Bà Trưng đã đưa vào hoạt động</t>
  </si>
  <si>
    <t>- Triển khai ứng dụng các ứng dụng do Quận đầu tư: Trang Nhịp sống số Hai Bà Trưng; Trang 360 độ di tích lịch sử - văn hóa quận Hai Bà Trưng, thành phố Hà Nội.
- Đang triển khai, sử dụng phần mềm quản lý ASM đối với các cơ sở kinh doanh dịch vụ lưu trú. Tổng số cơ lưu trú thực hiện khai báo lưu trú trên địa bàn quận qua phần mềm ASM 144 cơ sở.</t>
  </si>
  <si>
    <t xml:space="preserve">- 78 CBCCVC các cơ quan, đơn vị thuộc quận tham gia các chương trình tập huấn, các khóa bồi dưỡng về chuyển đổi số, xây dựng thành phố Hà Nội thông minh, quản trị dữ liệu, kỹ năng an toàn bảo mật thông tin, ... công văn số 567/STTTT-TTĐTTVCNTT&amp;TT ngày 08/3/2024 của Sở Thông tin và Truyền thông (đã có 51/78 CBCC hoàn thành khóa học)
- 55 CBCCVC, người lao động tham gia khóa đào tạo trực tuyến về Chuyển đổi số, Đề án 06 trên nền tảng MOOC theo công văn số 498/STTTT-TTĐTTVCNTT&amp;TT ngày 01/3/2024 và do Sở Thông tin và Truyền thông chủ trì (tính đến nay đã có 53/55 CBCC kích hoạt tài khoản, 40/55 CBCC đã hoàn thành khóa học)
</t>
  </si>
  <si>
    <t>Đã tuyên truyền trên hệ thống Cổng TTĐT quận, Zalo OA quận, hệ thống loa truyền thanh các phường</t>
  </si>
  <si>
    <t>100% hồ sơ thủ tục hành chính được xử lý hoàn toàn trực tuyến</t>
  </si>
  <si>
    <t>Công bố toàn Thành phố tính từ GRDP, không tính cho cấp Quận nên không có số liệu. Không tổ chức điều tra để tính riêng vì đây là chỉ tiêu tính từ GRDP đại diện cấp Tỉnh</t>
  </si>
  <si>
    <t>- Tỷ lệ người dân có HSSK được quản lý: 88,8%.
- Tỷ lệ người dân có hồ sơ SK đã được chuẩn hóa dữ liệu: 99,88%</t>
  </si>
  <si>
    <t>Đang tuyên truyền hướng dẫn</t>
  </si>
  <si>
    <t>Quyết định số 316/QĐ-UBND ngày 06/02/2024 của UBND quận Hai Bà Trưng về việc hợp nhất Ban chỉ đạo Cải cách hành chính, Chuyển đổi số và Ban chỉ đạo thực hiện Quyết định số 06/QĐ-TTg ngày 06/01/2022 của Thủ tướng Chính phủ thành Ban chỉ đạo Cải cách hành chính, Chuyển đổi số và Đề án 06 quận</t>
  </si>
  <si>
    <t>18/18 phường mở Chuyên mục Chuyển đổi số trên Sổ nhật ký phát thanh</t>
  </si>
  <si>
    <t>Tổ chức 01 lớp Tập huấn nhiệm vụ cho Tổ chuyển đổi số cộng đồng tổ dân phố vào ngày 30/5/2024 (trên 300 người tham gia)</t>
  </si>
  <si>
    <r>
      <t xml:space="preserve">- Đăng tải trên Cổng/Trang TTĐT quận/phường các nội dung tuyên truyền hướng dẫn người dân sử dụng nền tảng học trực tuyến mở đại trà để tham gia khóa học về kỹ năng số cơ bản tại địa chỉ </t>
    </r>
    <r>
      <rPr>
        <i/>
        <sz val="14"/>
        <rFont val="Times New Roman"/>
        <family val="1"/>
      </rPr>
      <t>https://onetouch.mic.gov.vn.</t>
    </r>
    <r>
      <rPr>
        <sz val="14"/>
        <rFont val="Times New Roman"/>
        <family val="1"/>
      </rPr>
      <t xml:space="preserve">Thông tin về 02 khóa đại trà cho người dân tham gia học tập theo địa chỉ: </t>
    </r>
    <r>
      <rPr>
        <i/>
        <sz val="14"/>
        <rFont val="Times New Roman"/>
        <family val="1"/>
      </rPr>
      <t>https://chuyendoiso.mobiedu.vn</t>
    </r>
    <r>
      <rPr>
        <sz val="14"/>
        <rFont val="Times New Roman"/>
        <family val="1"/>
      </rPr>
      <t>, gồm Khung kỹ năng số cơ bản và Kỹ năng an toàn số của Bộ Thông tin và Truyền thông.
- Tổ chức 01 Chương trình tập huấn nhiệm vụ cho các Tổ Chuyển đổi số cộng đồng (trên 300 người tham gia).</t>
    </r>
  </si>
  <si>
    <t xml:space="preserve">146,000,000 đồng </t>
  </si>
  <si>
    <t xml:space="preserve">6,100,000,000 đồng </t>
  </si>
  <si>
    <r>
      <t xml:space="preserve">- Đăng tải trên Zalo OA các nội dung tuyên truyền hướng dẫn người dân sử dụng nền tảng học trực tuyến mở đại trà để tham gia khóa học về kỹ năng số cơ bản tại địa chỉ </t>
    </r>
    <r>
      <rPr>
        <i/>
        <sz val="14"/>
        <rFont val="Times New Roman"/>
        <family val="1"/>
      </rPr>
      <t>https://onetouch.mic.gov.vn.</t>
    </r>
    <r>
      <rPr>
        <sz val="14"/>
        <rFont val="Times New Roman"/>
        <family val="1"/>
      </rPr>
      <t xml:space="preserve">Thông tin về 02 khóa đại trà cho người dân tham gia học tập theo địa chỉ: </t>
    </r>
    <r>
      <rPr>
        <i/>
        <sz val="14"/>
        <rFont val="Times New Roman"/>
        <family val="1"/>
      </rPr>
      <t>https://chuyendoiso.mobiedu.vn</t>
    </r>
    <r>
      <rPr>
        <sz val="14"/>
        <rFont val="Times New Roman"/>
        <family val="1"/>
      </rPr>
      <t>, gồm Khung kỹ năng số cơ bản và Kỹ năng an toàn số của Bộ Thông tin và Truyền thông.
- Tổ chức 01 Chương trình tập huấn nhiệm vụ cho các Tổ Chuyển đổi số cộng đồng (trên 300 người tham gia).</t>
    </r>
  </si>
  <si>
    <t>Tiếp tục triển khai các ứng dụng dạy học theo phương pháp STEM/STEAM - định hướng giáo dục thông minh, sổ học bạ điện tử…</t>
  </si>
  <si>
    <t>Nâng cấp phần mềm quản lý hộ tịch phù hợp với phần mềm 158 của Bộ Tư pháp và tích hợp dữ liệu hiện có từ năm 2006 đến hết năm 2015 vào phần mềm 158 - Bộ Tư pháp; số hóa, cập nhật dữ liệu hộ tịch năm 2022, 2023 vào cơ sở dữ liệu hộ tịch theo Quyết định số 3344/QĐ-UBND ngày 18/12/2023 của UBND quận Hai Bà Trưng; phần mềm quản lý thông tin trẻ em; Phần mềm dịch vụ công Bảo trợ xã hội; Phần mềm phổ cập giáo dục; Hệ thống cơ sở dữ liệu của Bộ Giáo dục; Phần mềm quản lý học sinh Esam; Hệ thống quản lý thi của Sở Giáo dục; Cơ sở dữ liệu tài sản công; ứng dụng "Công dân Thủ đô số"; tổ chức thu thập, cập nhật, xây dựng cơ sở dữ liệu về người lao động trên địa bàn quận đến năm 2025;  thí điểm ứng dụng quản lý, cảnh báo cháy gắn với xác thực định danh số nhà và dữ liệu dân cư trên địa bàn quận....</t>
  </si>
  <si>
    <r>
      <rPr>
        <b/>
        <sz val="15"/>
        <color theme="1"/>
        <rFont val="Times New Roman"/>
        <family val="1"/>
      </rPr>
      <t xml:space="preserve">Báo cáo chung:
</t>
    </r>
    <r>
      <rPr>
        <sz val="15"/>
        <color theme="1"/>
        <rFont val="Times New Roman"/>
        <family val="1"/>
      </rPr>
      <t xml:space="preserve">'- Tổng số CHỈ TIÊU được giao: 38 chỉ tiêu
'- Đã hoàn thành: 19/38 chỉ tiêu (chiếm tỷ lệ:  50%)
'- Đang thực hiện: 19/38 chỉ tiêu (chiếm tỷ lệ:  50% )
'- Chưa thực hiện: 0/38 chỉ tiêu (chiếm tỷ lệ:  0% )
</t>
    </r>
  </si>
  <si>
    <t>X</t>
  </si>
  <si>
    <t>Thường xuyên đăng tải tin bài lên Cổng TTĐT quận, Zalo OA quận, đài truyền thanh cơ sở các hình thức phòng tránh lừa đảo trên không gian mạng. Kế hoạch số 119/KH-UBND ngày 12/4/2024 về tăng cường công tác phòng chống tội phạm lừa đảo chiếm đoạt tài sản, trộm cắp tài sản và thanh thiếu niên hư gây rối trật tự công cộng trên địa bàn quận Hai Bà Trưng
 Công an quận phối hợp Phòng nghiệp vụ CATP bóc gỡ 03 bài viết nội dung xấu, độc. Đề xuất xử phạt VPHC 02 trường hợp đăng tải bài viết 7,5 triệu đồng/trường hợp về hành vi "Cung cấp, chia sẻ thông tin giả mạo, thông tin sai sự thật, xuyên tạc, vu khống, xúc phạm uy tín của cơ quan, tổ chức, danh dự, nhân phẩm của cá nhân quy định tại khoản 1 điều 101 Nghị định số 15/2020 ngày 03/2/2020 của Chính phủ.  Xử phạt VPHC 01 trường hợp đã có hành vi đăng tải, chia sẻ nội dung mê tín, dị đoan trên không gian mạng, vi phạm hành vi "Cung cấp, chia sẻ thông tin cô súy các hủ tục mê tín, dị đoan, dâm ô, đồi trụy, không phù hợp với thuần phong, mỹ tục của dân tộc".</t>
  </si>
  <si>
    <t xml:space="preserve">Đang họp xét duyệt các SKKN về CCHC, CĐS, ĐA06 để gửi dự thi Thành phố. </t>
  </si>
  <si>
    <t>02 đoàn công tác của Quận tại Thành phố Hồ Chí Minh và Thành phố Đà Nẵng.
01 lãnh đạo tham gia lớp bồi dưỡng CĐS, UD CNTT trong phục vụ xây dựng Chính phủ điện tử, chính quyền số và thành phố thông minh tại Hàn Quốc.</t>
  </si>
  <si>
    <t>Thưực hiện kiểm tra đánh giá ATTT hằng tháng</t>
  </si>
  <si>
    <t>Đang triển khai thực hiện</t>
  </si>
  <si>
    <t>Định kỳ hằng quý có BC kiểm tra, đánh giá các hệ thống thông tin của quận gửi Sở Thông tin và Truyền thông</t>
  </si>
  <si>
    <t>6,500,000,000 đồng</t>
  </si>
  <si>
    <t>Hoàn thành 19/38 chỉ tiêu</t>
  </si>
  <si>
    <r>
      <rPr>
        <b/>
        <sz val="15"/>
        <color theme="1"/>
        <rFont val="Times New Roman"/>
        <family val="1"/>
      </rPr>
      <t xml:space="preserve">Báo cáo chung:
</t>
    </r>
    <r>
      <rPr>
        <sz val="15"/>
        <color theme="1"/>
        <rFont val="Times New Roman"/>
        <family val="1"/>
      </rPr>
      <t xml:space="preserve">'- Tổng số CHỈ SỐ được giao: 60 chỉ số (trong đó có 02 chỉ tiêu không thực hiện chấm điểm năm 2024)
'- Đã hoàn thành: 31/58 chỉ số (chiếm tỷ lệ:  53,44%)
'- Đang thực hiện: 27/58 chỉ số (chiếm tỷ lệ:  46,56% )
</t>
    </r>
  </si>
  <si>
    <t>`</t>
  </si>
  <si>
    <t>Đang triển khai thực hiện theo chỉ đạo của Thành phố</t>
  </si>
  <si>
    <t xml:space="preserve">Đã ban hành và triển khai:
- Kế hoạch số 121/KH-UBND ngày 15/4/2024 của UBND quận Hai Bà Trưng về thực hiện Bộ chỉ số đánh giá Chuyển đổi số (DTI) của các cơ quan nhà nước thuộc quận.
- Công văn số 451/UBND-VH&amp;TT ngày 15/3/2024 của UBND quận Hai Bà Trưng về việc giao nhiệm vụ thực hiện Bộ chỉ số đánh giá Chuyển đổi số của các cơ quan nhà nước thuộc Quận;
- Công văn số 992/UBND-VHTT ngày 23/5/2204 hướng dẫn tự đánh giá,  chấm điểm các chỉ số, chỉ số thành phần thuộc Bộ Chỉ số Chuyển đổi số các CQNN TPHN năm 2024 theo Quyết định số 920/QĐ-UBND ngày 19/02/2024
</t>
  </si>
  <si>
    <t>Đã hoàn thành:
-  Văn bản số 301/UBND-VHTT ngày 27/02/2024 của UBND quận Hai Bà Trưng về việc đề xuất tiêu chuẩn kỹ thuật đối với hệ thống camera giám sát trên địa bàn quận.
- Văn bản số 1507/UBNd-VHTT ngày 13-8-2024 V/v đóng góp dự thảo “Đề án tổng thể về quản lý hệ thống camera giám sát
tập trung trên địa bàn thành phố Hà Nội”.</t>
  </si>
  <si>
    <t>Đã hoàn thành trong năm 2023. Hiện tiếp tục chuyển đổi IPv6 khi có thiết bị CNTT phát sinh mới</t>
  </si>
  <si>
    <t xml:space="preserve"> + Kế hoạch số 92/KH-UBND ngày 20/3/2024 về Kế hoạch phát triển thương mại điện tử trên địa bàn quận năm 2024.
+ Tổ chức Hội nghị tuyên truyền, phổ biến và đối thoại, giải đáp các chế độ chính sách đối với các doanh nghiệp, hộ kinh doanh trên địa bàn quận trong tháng 5/2024
+ Kế hoạch số 71/KH-UBND ngày 06/3/2024 về phát triển dịch vụ Logistic trên địa bàn quận năm 2024.
+ Văn bản số 1491/UBND-TCKH ngày 09/8/2024 về việc triển khai Luật Hỗ trợ doanh nghiệp nhỏ và vừa và Nghị định 80/2021/NĐ-CP ngày 26/8/2021 của Chính phủ.</t>
  </si>
  <si>
    <t>264 tổ chuyển đổi số cộng đồng với 1718 thành viên tham gia. Tiếp tục đẩy mạnh thực hiện mô hình điểm và tăng cường công tác tuyên truyền về Đề án 06 trên địa bàn quận (Văn bản số 947/UBND-CAQ ngày 24/5/2024 của UBND quận)</t>
  </si>
  <si>
    <r>
      <rPr>
        <b/>
        <sz val="15"/>
        <color theme="1"/>
        <rFont val="Times New Roman"/>
        <family val="1"/>
      </rPr>
      <t xml:space="preserve">Báo cáo chung:
</t>
    </r>
    <r>
      <rPr>
        <sz val="15"/>
        <color theme="1"/>
        <rFont val="Times New Roman"/>
        <family val="1"/>
      </rPr>
      <t xml:space="preserve">'- Tổng số NHIỆM VỤ được giao: 74 nhiệm vụ
'- Đã hoàn thành: 37/74 nhiệm vụ (chiếm tỷ lệ:  50%)
'- Đang thực hiện: 34/74 nhiệm vụ (chiếm tỷ lệ:  45,93% )
'- Chưa thực hiện: 03/74 nhiệm vụ (chiếm tỷ lệ: 4,07% )
</t>
    </r>
  </si>
  <si>
    <t>Đã hoàn thành thống kê, tổng hợp số lượng máy tính đề xuất Thành phố gia hạn bản quyền Antivirus năm 2024-2025</t>
  </si>
  <si>
    <t xml:space="preserve"> Duy trì thực hiện. Ứng dụng iHanoi trên địa bàn Quận hiện đã có trên 21.000 người đăng ký tài khoản</t>
  </si>
  <si>
    <t>Phối hợp với Sở Thông tin và Truyền thông, rà soát các vị trí không có sóng, sóng lõm, sóng yếu trên địa bàn, phát triển mạnh mẽ mạng di động 4G, 5G và thế hệ mạng tiếp theo, băng rộng cố định, các dịch vụ viễn thông, Internet theo định hướng của Chính phủ, hướng dẫn của Bộ Thông tin và Truyền thông, tạo điều kiện thuận lợi cho người dân trên địa bàn quận kết nối mạng phục vụ học tập và làm việc của nhân dân trên địa bàn. 
Tiếp tục tuyên truyền về dừng công nghệ 2G, triển khai chính sách hỗ trợ người dân chuyển đổi Sim, máy điện thoại 2G lên Sim 4G và máy Smartphone trên địa bàn Thành phố</t>
  </si>
  <si>
    <t>Tiếp tục triển khai tuyên truyền, đăng ký cấp và sử dụng chữ ký số miễn phí cho công dân trong thực hiện dịch vụ công trực tuyến, giao dịch điện tử trên địa bàn quận. Tính đến 20/8/2024, đã có trên 24.950 chữ ký số được cấp miễn phí cho công dân trên địa bàn quận.</t>
  </si>
  <si>
    <t>phần mềm Quản lý thông tin trẻ em của Sở LĐTB&amp;XH; phần mềm kế toán Misa; phần mềm MIS cơ sở dữ liệu về hộ nghèo, cận nghèo, hộ có đối tượng bảo trợ xã hội của Bộ LĐTB&amp;XH; phần mềm Molisa quản lý đối tượng bảo trợ xã hội, người có công của Bộ LĐTB&amp;XH…</t>
  </si>
  <si>
    <t>-Quận đã giao UBND 18 phường, trọng tâm là các phường có chợ, các tuyến phố  thanh toán không dùng tiền mặt như phố Bà Triệu, phố Triệu Việt Vương, phố Trần Nhân Tông (phường Nguyễn Du), phố Huế (phường Phố Huế), phố Bạch Mai (phường Bạch Mai)...; 03 Ban quản lý các chợ (gồm Chợ Hòa Bình, chợ Đồng Tâm, chợ Hôm - Đức Viên) và Chợ Bách Khoa (không có BQL chợ), phối hợp với Trung tâm thương mại VINCOM TIMESCITY, chuỗi các siêu thị VINCOM... đẩy mạnh tuyên truyền vận động các hộ kinh doanh, doanh nghiệp và nhân dân triển khai đẩy mạnh hình thức thanh toán không dùng tiền mặt. Đồng thời tuyên truyền, vận động gần 10.000 doanh nghiệp kinh doanh thương mại - dịch vụ, tổ chức, cá nhân trên địa bàn quận sử dụng các phương tiện thanh toán không dùng tiền mặt trong mua sắm, tiêu dùng hàng hóa, dịch vụ.
- Triển khai phương thức thanh toán, lệ phí không dùng tiền mặt khi thực hiện TTHC tại Bộ phận Tiếp nhận và trả kết quả tại Quận và các phường (Công văn số 77/TB-VP ngày 24/5/2024 của Văn phòng HĐND&amp;UBND quận Hai Bà Trưng).
- Kế hoạch số 154/KH-UBND ngày 17/5/2024 triển khai giải pháp ứng dụng CSDL Quốc gia về dân cư trong chi trả lương hưu, trợ cấp BHXH hàng tháng qua phương tiện thanh toán không dùng tiền mặt.
- Triển khai ứng dụng giải pháp công nghệ để tìm kiếm và thanh toán giá dịch vụ trông, giữ xe không sử dụng tiền mặt trên địa bàn quận năm 2024 (Kế hoạch số 147/KH-UBND ngày 15/5/2024 của UBND quận Hai Bà Trưng). Hiện đang áp dung tại 7 điểm trông, giữ xe trên địa bàn quận.</t>
  </si>
  <si>
    <t xml:space="preserve">02 buổi/ngày. Đã ban hành Vb 1236/UBND-VHTT ngày 04/7/2024 V/v tuyên truyền các nhiệm vụ về chuyển đổi số, Đề án 06 trên địa bàn quận (04 bài phát thanh). Tiếp tục tham mưu tối thiểu 2 bài phát thanh do Quận biên soạn về CĐS
</t>
  </si>
  <si>
    <t>01 CBCC/ 01 đơn vị. Hiện phòng VHTT đang tham mưu UBND quận ban hành Thông báo phân công nhiệm vụ đối với công chức phụ trách chuyển đổi số của quận</t>
  </si>
  <si>
    <t>01 CBCC/ 01 đơn vị. Hiện phòng VHTT đang tham mưu UBND quận ban hành Thông báo phân công nhiệm vụ đối với công chức phụ trách an toàn thông tin của quận</t>
  </si>
  <si>
    <t>Đã triển khai thực hiện: 
- Tổ chức Ngày hội Công nghệ thông tin (CNTT) và STEM cấp quận năm 2024 với chủ đề “Đẩy mạnh chuyển đổi số và giáo dục STEM trong ngành Giáo dục và Đào tạo theo định hướng giáo dục thông minh”.
- Tập huấn chuyên đề: Khung chuyển đổi đột phá trong phương pháp giảng dạy; Lớp học ứng dụng công nghệ số, trí tuệ nhân tạo và phân tích dữ liệu
- Triển khai Kế hoạch số 864/KH-SGDĐT ngày 26/3/2024 của Sở GD&amp;ĐT Thành phố Hà Nội về triển khai thí điểm học bạ số các trường phổ thông ngành Giáo dục và Đào tạo thành phố Hà Nội.</t>
  </si>
  <si>
    <t>24.950/250.460 người dân được cấp chữ ký số (xấp xỉ 10%)</t>
  </si>
  <si>
    <t>Do chưa có chỉ đạo để
 tổ chức thực hiện</t>
  </si>
  <si>
    <t>242,000,000 đồng</t>
  </si>
  <si>
    <t>Quận đã giao UBND 18 phường, trọng tâm là 08 phường có chợ, trung tâm thương mại, các tuyến phố có mật độ hộ kinh doanh cao, có tiềm năng về triển khai thanh toán không dùng tiền mặt và BQL các chợ trên địa bàn</t>
  </si>
  <si>
    <r>
      <t>Mô hình giải quyết thủ tục hành chính: “PHỤC VỤ NHÂN DÂN – VUI XUÂN ĐÓN TẾT”</t>
    </r>
    <r>
      <rPr>
        <b/>
        <sz val="13"/>
        <color rgb="FF000000"/>
        <rFont val="Times New Roman"/>
        <family val="1"/>
      </rPr>
      <t xml:space="preserve"> </t>
    </r>
    <r>
      <rPr>
        <sz val="13"/>
        <color rgb="FF000000"/>
        <rFont val="Times New Roman"/>
        <family val="1"/>
      </rPr>
      <t xml:space="preserve">đối với 03 Thủ tục hành chính cấp quận và phường; Mô hình  Phục vụ người có công, người yếu thế, các trường hợp bất khả kháng được tiếp nhận và giải quyết thủ tục hành chính tại nhà...
Ban hành Văn bản số 1560/UBND-VHTT ngày 16/8/2024 của UBND quận V/v đăng ký, đề xuất mô hình chuyển đổi số điển hình tại các cơ quan, đơn vị thuộc quận nhằm thúc đẩy chuyển đổi số, khuyến khích người dân, DN sử dụng DVCTT và các ứng dụng liên quan đến chuyển đổi số
</t>
    </r>
  </si>
  <si>
    <t>Giấy mời Họp sơ kết 6 tháng của BCĐ CCHC, CĐS và ĐA 06 TP; Họp tổng kết năm 2023 và phương hướng, nhiệm vụ năm 2024 về chuyển đổi số</t>
  </si>
  <si>
    <t>Kế hoạch số 243/KH-UBND ngày 06/11/2023 về thực hiện chuyển đổi số, xây dựng thành phố Hà Nội thông minh đến năm 2025, định hướng đến năm 2030 trên địa bàn quận Hai Bà Trưng.</t>
  </si>
  <si>
    <t>Lồng ghép trong Hội nghị giao ban BCĐ CCHC, CĐS và ĐA 06 hằng tháng, quý
Tổ chức 01 Hội nghị hướng dẫn lập báo cáo đánh giá kết quả Bộ chỉ số chuyển đổi số DTI năm 2024</t>
  </si>
  <si>
    <t>Kế hoạch số 75/KH-UBND ngày 08/3/2024 về chuyển đổi số, xây dựng thành phố Hà Nội thông minh năm 2024 trên địa bàn quận Hai Bà Trưng.
Kế hoạch số 241/KH-UBND ngày 17/9/2024 Khắc phục một số tồn tại, hạn chế nhằm đảm bảo hoàn thành Kế hoạch Chuyển đổi số của quận Hai Bà Trưng trong năm 2024</t>
  </si>
  <si>
    <t>Chưa có số liệu</t>
  </si>
  <si>
    <t>Đảm bảo 100%</t>
  </si>
  <si>
    <t>Tiếp tục tuyên truyền hướng dẫn người dân sử dụng nền tảng học trực tuyến mở đại trà để tham gia khóa học về kỹ năng số cơ bản tại địa chỉ https://onetouch.mic.gov.vn.
Đẩy mạnh các mô hình hoạt động của các Tổ Chuyển đổi số cộng đồng trong việc tuyên truyền, hướng dẫn người dân về kỹ năng CĐS cơ bản (có các tin bài trên Cổng TTĐT, trang Zalo OA quận và các phường). Trong năm 2024 Tổ chức 01 lớp Tập huấn nhiệm vụ cho Tổ chuyển đổi số cộng đồng tổ dân phố vào ngày 30/5/2024 (trên 300 người tham gia)</t>
  </si>
  <si>
    <t>Tổng số giao dịch thanh toán trực tuyến toàn quận: 1.079
Tỷ lệ thanh toán trực tuyến: 8,85%</t>
  </si>
  <si>
    <t xml:space="preserve"> Biên soạn tin bài, clip, poster, infographic để đa dạng hóa các hình thức tuyên truyền.</t>
  </si>
  <si>
    <t>250.460/250.460 công dân trưởng thành có thể sử dụng DVC trực tuyến đạt tỷ lệ 100%</t>
  </si>
  <si>
    <t>191.450/273.343 đạt 70%</t>
  </si>
  <si>
    <t xml:space="preserve">Số hồ sơ DVCTT toàn quận: 14,614/71,142
Tỷ lệ DVCTT toàn quận: 20,54%
</t>
  </si>
  <si>
    <t>22% - Đã hoàn thành</t>
  </si>
  <si>
    <t>47.11% - Đã hoàn thành</t>
  </si>
  <si>
    <t>73.7% - Đã hoàn thành</t>
  </si>
  <si>
    <t>65% -  Đã hoàn thành</t>
  </si>
  <si>
    <t>250.875/250.460 trường hợp đạt 100,1%.</t>
  </si>
  <si>
    <t>24.950/250.460 người dân được cấp chữ ký số của FPT</t>
  </si>
  <si>
    <t>Tham gia đầy đủ theo yêu cầu của Thành phố và Sở ngành liên quan. Tuy nhiên 02 lớp học do Bộ TTTT và Sở TTTT tổ chức hiện chưa hoàn thành 100%</t>
  </si>
  <si>
    <t>Tính đến 20/9/2024, đã có trên 24.950 chữ ký số được cấp miễn phí (FPT) cho công dân trên địa bàn quận.</t>
  </si>
  <si>
    <t xml:space="preserve">- 78 CBCCVC các cơ quan, đơn vị thuộc quận tham gia các chương trình tập huấn, các khóa bồi dưỡng về chuyển đổi số, xây dựng thành phố Hà Nội thông minh, quản trị dữ liệu, kỹ năng an toàn bảo mật thông tin, ... công văn số 567/STTTT-TTĐTTVCNTT&amp;TT ngày 08/3/2024 của Sở Thông tin và Truyền thông (đã có 53/78 CBCC hoàn thành khóa học)
- 55 CBCCVC, người lao động tham gia khóa đào tạo trực tuyến về Chuyển đổi số, Đề án 06 trên nền tảng MOOC theo công văn số 498/STTTT-TTĐTTVCNTT&amp;TT ngày 01/3/2024 và do Sở Thông tin và Truyền thông chủ trì (tính đến nay đã có 53/55 CBCC kích hoạt tài khoản, 41/55 CBCC đã hoàn thành khóa học)
</t>
  </si>
  <si>
    <t xml:space="preserve">- Tham gia Hội nghị phổ biến, quán triệt, tập huấn một số văn bản chỉ đạo, văn bản QPPL về An ninh mạng và diễn tập phòng, chống tấn công mạng, tấn công mã độc do Thành phố tổ chức (Công văn số 528/UBND-VHTT ngày 27/3/2024).
- 55 CBCCVC, người lao động tham gia khóa đào tạo trực tuyến về Chuyển đổi số, Đề án 06 trên nền tảng MOOC do Sở Thông tin và Truyền thông chủ trì (tính đến nay đã có 51/53 CBCC kích hoạt tài khoản, 41/55 CBCC đã hoàn thành khóa học)
</t>
  </si>
  <si>
    <t>Hoàn thành 37/74 nhiệm vụ</t>
  </si>
  <si>
    <t>251.048/250.460 đạt 100,2%</t>
  </si>
  <si>
    <t>199.151/254.154 đạt 78,3%</t>
  </si>
  <si>
    <t>BIỂU TỰ ĐÁNH GIÁ KẾT QUẢ THỰC HIỆN CÁC CHỈ SỐ CHUYỂN ĐỔI SỐ DTI TRÊN ĐỊA BÀN QUẬN HAI BÀ TRƯNG  
THÁNG 9 NĂM 2024 (tính đến ngày 25/9/2024)</t>
  </si>
  <si>
    <t>CỦA KẾ HOẠCH CHUYỂN ĐỔI SỐ, XÂY DỰNG THÀNH PHỐ HÀ NỘI THÔNG MINH TRÊN ĐỊA BÀN QUẬN HAI BÀ TRƯNG - THÁNG 9 NĂM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</si>
</sst>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x14ac:knownFonts="1">
    <font>
      <sz val="11"/>
      <color theme="1"/>
      <name val="Calibri"/>
      <family val="2"/>
      <scheme val="minor"/>
    </font>
    <font>
      <sz val="13"/>
      <color theme="1"/>
      <name val="Times New Roman"/>
      <family val="1"/>
    </font>
    <font>
      <b/>
      <sz val="13"/>
      <color theme="1"/>
      <name val="Times New Roman"/>
      <family val="1"/>
    </font>
    <font>
      <sz val="13"/>
      <color theme="1"/>
      <name val="Calibri"/>
      <family val="2"/>
      <scheme val="minor"/>
    </font>
    <font>
      <b/>
      <sz val="14"/>
      <color theme="1"/>
      <name val="Times New Roman"/>
      <family val="1"/>
    </font>
    <font>
      <b/>
      <sz val="15"/>
      <color theme="1"/>
      <name val="Times New Roman"/>
      <family val="1"/>
    </font>
    <font>
      <sz val="15"/>
      <color theme="1"/>
      <name val="Times New Roman"/>
      <family val="1"/>
    </font>
    <font>
      <b/>
      <sz val="12"/>
      <color theme="1"/>
      <name val="Times New Roman"/>
      <family val="1"/>
    </font>
    <font>
      <b/>
      <sz val="13"/>
      <color rgb="FF000000"/>
      <name val="Times New Roman"/>
      <family val="1"/>
    </font>
    <font>
      <sz val="12.5"/>
      <color theme="1"/>
      <name val="Times New Roman"/>
      <family val="1"/>
    </font>
    <font>
      <sz val="7"/>
      <color theme="1"/>
      <name val="Times New Roman"/>
      <family val="1"/>
    </font>
    <font>
      <b/>
      <sz val="12"/>
      <color rgb="FF000000"/>
      <name val="Times New Roman"/>
      <family val="1"/>
    </font>
    <font>
      <sz val="12"/>
      <color rgb="FF000000"/>
      <name val="Times New Roman"/>
      <family val="1"/>
    </font>
    <font>
      <i/>
      <sz val="12"/>
      <color rgb="FF000000"/>
      <name val="Times New Roman"/>
      <family val="1"/>
    </font>
    <font>
      <i/>
      <sz val="12"/>
      <color theme="1"/>
      <name val="Times New Roman"/>
      <family val="1"/>
    </font>
    <font>
      <sz val="11"/>
      <color theme="1"/>
      <name val="Times New Roman"/>
      <family val="1"/>
    </font>
    <font>
      <b/>
      <sz val="11"/>
      <color rgb="FFFF0000"/>
      <name val="Times New Roman"/>
      <family val="1"/>
    </font>
    <font>
      <b/>
      <sz val="14"/>
      <color rgb="FF000000"/>
      <name val="Times New Roman"/>
      <family val="1"/>
    </font>
    <font>
      <i/>
      <sz val="13"/>
      <color rgb="FF000000"/>
      <name val="Times New Roman"/>
      <family val="1"/>
    </font>
    <font>
      <b/>
      <sz val="11"/>
      <color theme="1"/>
      <name val="Calibri"/>
      <family val="2"/>
      <scheme val="minor"/>
    </font>
    <font>
      <b/>
      <sz val="11"/>
      <color theme="1"/>
      <name val="Times New Roman"/>
      <family val="1"/>
    </font>
    <font>
      <b/>
      <i/>
      <sz val="13"/>
      <color theme="1"/>
      <name val="Times New Roman"/>
      <family val="1"/>
    </font>
    <font>
      <sz val="13"/>
      <color rgb="FF000000"/>
      <name val="Times New Roman"/>
      <family val="1"/>
    </font>
    <font>
      <b/>
      <sz val="13"/>
      <color rgb="FFFF0000"/>
      <name val="Times New Roman"/>
      <family val="1"/>
    </font>
    <font>
      <sz val="13"/>
      <name val="Times New Roman"/>
      <family val="1"/>
    </font>
    <font>
      <i/>
      <sz val="14"/>
      <color theme="1"/>
      <name val="Times New Roman"/>
      <family val="1"/>
    </font>
    <font>
      <sz val="14"/>
      <color rgb="FF000000"/>
      <name val="Times New Roman"/>
      <family val="1"/>
    </font>
    <font>
      <sz val="14"/>
      <color theme="1"/>
      <name val="Times New Roman"/>
      <family val="1"/>
    </font>
    <font>
      <b/>
      <sz val="14"/>
      <color rgb="FFFF0000"/>
      <name val="Times New Roman"/>
      <family val="1"/>
    </font>
    <font>
      <sz val="14"/>
      <name val="Times New Roman"/>
      <family val="1"/>
    </font>
    <font>
      <b/>
      <i/>
      <sz val="14"/>
      <color rgb="FF000000"/>
      <name val="Times New Roman"/>
      <family val="1"/>
    </font>
    <font>
      <i/>
      <sz val="14"/>
      <color rgb="FF000000"/>
      <name val="Times New Roman"/>
      <family val="1"/>
    </font>
    <font>
      <i/>
      <sz val="14"/>
      <name val="Times New Roman"/>
      <family val="1"/>
    </font>
    <font>
      <sz val="11"/>
      <color rgb="FFFF0000"/>
      <name val="Calibri"/>
      <family val="2"/>
      <scheme val="minor"/>
    </font>
    <font>
      <b/>
      <sz val="13"/>
      <name val="Times New Roman"/>
      <family val="1"/>
    </font>
    <font>
      <sz val="12"/>
      <color theme="1"/>
      <name val="Times New Roman"/>
    </font>
    <font>
      <sz val="12"/>
      <color theme="1"/>
      <name val="Times New Roman"/>
      <family val="1"/>
    </font>
    <font>
      <sz val="12"/>
      <name val="Times New Roman"/>
      <family val="1"/>
    </font>
    <font>
      <b/>
      <sz val="14"/>
      <name val="Times New Roman"/>
      <family val="1"/>
    </font>
  </fonts>
  <fills count="9">
    <fill>
      <patternFill patternType="none"/>
    </fill>
    <fill>
      <patternFill patternType="gray125"/>
    </fill>
    <fill>
      <patternFill patternType="solid">
        <fgColor theme="9" tint="0.39997558519241921"/>
        <bgColor indexed="64"/>
      </patternFill>
    </fill>
    <fill>
      <patternFill patternType="solid">
        <fgColor theme="3"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rgb="FFFF0000"/>
        <bgColor indexed="64"/>
      </patternFill>
    </fill>
    <fill>
      <patternFill patternType="solid">
        <fgColor theme="0"/>
        <bgColor theme="0"/>
      </patternFill>
    </fill>
    <fill>
      <patternFill patternType="solid">
        <fgColor theme="0"/>
        <bgColor rgb="FFFFFF0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51">
    <xf numFmtId="0" fontId="0" fillId="0" borderId="0" xfId="0"/>
    <xf numFmtId="0" fontId="0" fillId="0" borderId="0" xfId="0" applyAlignment="1">
      <alignment horizontal="center"/>
    </xf>
    <xf numFmtId="0" fontId="15" fillId="2" borderId="1" xfId="0" applyFont="1" applyFill="1" applyBorder="1"/>
    <xf numFmtId="0" fontId="16" fillId="2" borderId="1" xfId="0" applyFont="1" applyFill="1" applyBorder="1" applyAlignment="1">
      <alignment wrapText="1"/>
    </xf>
    <xf numFmtId="0" fontId="16"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3" fillId="0" borderId="0" xfId="0" applyFont="1" applyAlignment="1">
      <alignment horizontal="center" vertical="center"/>
    </xf>
    <xf numFmtId="0" fontId="15" fillId="0" borderId="0" xfId="0" applyFont="1"/>
    <xf numFmtId="0" fontId="11" fillId="0" borderId="5" xfId="0" applyFont="1" applyBorder="1" applyAlignment="1">
      <alignment horizontal="center" vertical="center"/>
    </xf>
    <xf numFmtId="0" fontId="11" fillId="0" borderId="0" xfId="0" applyFont="1" applyAlignment="1">
      <alignment horizontal="center" vertical="center"/>
    </xf>
    <xf numFmtId="0" fontId="0" fillId="2" borderId="1" xfId="0" applyFill="1" applyBorder="1"/>
    <xf numFmtId="0" fontId="17" fillId="0" borderId="0" xfId="0" applyFont="1" applyAlignment="1">
      <alignment vertical="center"/>
    </xf>
    <xf numFmtId="0" fontId="18" fillId="0" borderId="0" xfId="0" applyFont="1" applyAlignment="1">
      <alignment vertical="center"/>
    </xf>
    <xf numFmtId="0" fontId="6" fillId="0" borderId="0" xfId="0" applyFont="1" applyAlignment="1">
      <alignment vertical="center" wrapText="1"/>
    </xf>
    <xf numFmtId="0" fontId="19" fillId="0" borderId="0" xfId="0" applyFont="1" applyAlignment="1">
      <alignment horizontal="center"/>
    </xf>
    <xf numFmtId="0" fontId="4" fillId="4" borderId="5" xfId="0" applyFont="1" applyFill="1" applyBorder="1" applyAlignment="1">
      <alignment vertical="center"/>
    </xf>
    <xf numFmtId="0" fontId="0" fillId="4" borderId="0" xfId="0" applyFill="1"/>
    <xf numFmtId="0" fontId="0" fillId="4" borderId="0" xfId="0" applyFill="1" applyAlignment="1">
      <alignment horizontal="center"/>
    </xf>
    <xf numFmtId="0" fontId="2"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2" fillId="4" borderId="1" xfId="0" applyFont="1" applyFill="1" applyBorder="1" applyAlignment="1">
      <alignment horizontal="justify" vertical="center" wrapText="1"/>
    </xf>
    <xf numFmtId="0" fontId="2" fillId="4" borderId="1" xfId="0" applyFont="1" applyFill="1" applyBorder="1" applyAlignment="1">
      <alignment vertical="center" wrapText="1"/>
    </xf>
    <xf numFmtId="0" fontId="21" fillId="4" borderId="1" xfId="0" applyFont="1" applyFill="1" applyBorder="1" applyAlignment="1">
      <alignment horizontal="center" vertical="center" wrapText="1"/>
    </xf>
    <xf numFmtId="0" fontId="1" fillId="4" borderId="1" xfId="0" applyFont="1" applyFill="1" applyBorder="1" applyAlignment="1">
      <alignment horizontal="justify" vertical="center"/>
    </xf>
    <xf numFmtId="0" fontId="1" fillId="4" borderId="1" xfId="0" applyFont="1" applyFill="1" applyBorder="1" applyAlignment="1">
      <alignment horizontal="center" vertical="center" wrapText="1"/>
    </xf>
    <xf numFmtId="0" fontId="1" fillId="4" borderId="1" xfId="0" applyFont="1" applyFill="1" applyBorder="1" applyAlignment="1">
      <alignment vertical="center" wrapText="1"/>
    </xf>
    <xf numFmtId="0" fontId="1" fillId="4" borderId="1" xfId="0" applyFont="1" applyFill="1" applyBorder="1" applyAlignment="1">
      <alignment horizontal="justify" vertical="center" wrapText="1"/>
    </xf>
    <xf numFmtId="0" fontId="1" fillId="4" borderId="1" xfId="0" applyFont="1" applyFill="1" applyBorder="1" applyAlignment="1">
      <alignment horizontal="center" vertical="center"/>
    </xf>
    <xf numFmtId="0" fontId="24" fillId="4" borderId="1" xfId="0" applyFont="1" applyFill="1" applyBorder="1" applyAlignment="1">
      <alignment horizontal="center" vertical="center"/>
    </xf>
    <xf numFmtId="0" fontId="23" fillId="4" borderId="1" xfId="0" applyFont="1" applyFill="1" applyBorder="1" applyAlignment="1">
      <alignment vertical="center" wrapText="1"/>
    </xf>
    <xf numFmtId="0" fontId="21" fillId="4" borderId="1" xfId="0" applyFont="1" applyFill="1" applyBorder="1" applyAlignment="1">
      <alignment horizontal="center" vertical="center"/>
    </xf>
    <xf numFmtId="0" fontId="19" fillId="4" borderId="0" xfId="0" applyFont="1" applyFill="1" applyAlignment="1">
      <alignment horizontal="center"/>
    </xf>
    <xf numFmtId="0" fontId="11" fillId="0" borderId="0" xfId="0" applyFont="1" applyAlignment="1">
      <alignment vertical="center"/>
    </xf>
    <xf numFmtId="0" fontId="15" fillId="0" borderId="0" xfId="0" applyFont="1" applyAlignment="1">
      <alignment horizontal="center"/>
    </xf>
    <xf numFmtId="0" fontId="17" fillId="0" borderId="1" xfId="0" applyFont="1" applyBorder="1" applyAlignment="1">
      <alignment vertical="center" wrapText="1"/>
    </xf>
    <xf numFmtId="0" fontId="4" fillId="0" borderId="1" xfId="0" applyFont="1" applyBorder="1" applyAlignment="1">
      <alignment horizontal="center" vertical="center"/>
    </xf>
    <xf numFmtId="0" fontId="27" fillId="0" borderId="1" xfId="0" applyFont="1" applyBorder="1"/>
    <xf numFmtId="0" fontId="26" fillId="0" borderId="1" xfId="0" applyFont="1" applyBorder="1" applyAlignment="1">
      <alignment vertical="center" wrapText="1"/>
    </xf>
    <xf numFmtId="9" fontId="26" fillId="0" borderId="1" xfId="0" applyNumberFormat="1" applyFont="1" applyBorder="1" applyAlignment="1">
      <alignment horizontal="center" vertical="center" wrapText="1"/>
    </xf>
    <xf numFmtId="0" fontId="28"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17" fillId="0" borderId="1" xfId="0" applyFont="1" applyBorder="1" applyAlignment="1">
      <alignment horizontal="justify" vertical="center" wrapText="1"/>
    </xf>
    <xf numFmtId="0" fontId="17" fillId="3"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6" fillId="4" borderId="1" xfId="0" applyFont="1" applyFill="1" applyBorder="1" applyAlignment="1">
      <alignment vertical="center" wrapText="1"/>
    </xf>
    <xf numFmtId="0" fontId="17"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26" fillId="4" borderId="1" xfId="0" applyFont="1" applyFill="1" applyBorder="1" applyAlignment="1">
      <alignment horizontal="left" vertical="center" wrapText="1"/>
    </xf>
    <xf numFmtId="0" fontId="29" fillId="4" borderId="1" xfId="0" applyFont="1" applyFill="1" applyBorder="1" applyAlignment="1">
      <alignment horizontal="justify" vertical="center" wrapText="1"/>
    </xf>
    <xf numFmtId="0" fontId="29" fillId="4" borderId="1" xfId="0" applyFont="1" applyFill="1" applyBorder="1" applyAlignment="1">
      <alignment horizontal="justify" vertical="top" wrapText="1"/>
    </xf>
    <xf numFmtId="0" fontId="26" fillId="4" borderId="1" xfId="0" applyFont="1" applyFill="1" applyBorder="1" applyAlignment="1">
      <alignment horizontal="right" vertical="center" wrapText="1"/>
    </xf>
    <xf numFmtId="0" fontId="30" fillId="0" borderId="1" xfId="0" applyFont="1" applyBorder="1" applyAlignment="1">
      <alignment horizontal="center" vertical="center" wrapText="1"/>
    </xf>
    <xf numFmtId="0" fontId="30" fillId="0" borderId="1" xfId="0" applyFont="1" applyBorder="1" applyAlignment="1">
      <alignment horizontal="justify" vertical="center" wrapText="1"/>
    </xf>
    <xf numFmtId="0" fontId="26" fillId="4" borderId="1" xfId="0" applyFont="1" applyFill="1" applyBorder="1" applyAlignment="1">
      <alignment horizontal="justify" vertical="center" wrapText="1"/>
    </xf>
    <xf numFmtId="0" fontId="31" fillId="0" borderId="1" xfId="0" applyFont="1" applyBorder="1" applyAlignment="1">
      <alignment horizontal="left" vertical="center" wrapText="1" indent="5"/>
    </xf>
    <xf numFmtId="0" fontId="31" fillId="0" borderId="1" xfId="0" applyFont="1" applyBorder="1" applyAlignment="1">
      <alignment horizontal="justify" vertical="center" wrapText="1"/>
    </xf>
    <xf numFmtId="0" fontId="26" fillId="0" borderId="1" xfId="0" applyFont="1" applyBorder="1" applyAlignment="1">
      <alignment horizontal="justify" vertical="center" wrapText="1"/>
    </xf>
    <xf numFmtId="0" fontId="31" fillId="0" borderId="1" xfId="0" applyFont="1" applyBorder="1" applyAlignment="1">
      <alignment horizontal="center" vertical="center" wrapText="1"/>
    </xf>
    <xf numFmtId="0" fontId="32" fillId="4" borderId="1" xfId="0" applyFont="1" applyFill="1" applyBorder="1" applyAlignment="1">
      <alignment horizontal="justify" vertical="center" wrapText="1"/>
    </xf>
    <xf numFmtId="0" fontId="12" fillId="0" borderId="0" xfId="0" applyFont="1" applyAlignment="1">
      <alignment horizontal="justify" vertical="center"/>
    </xf>
    <xf numFmtId="0" fontId="26" fillId="0" borderId="1" xfId="0" applyFont="1" applyBorder="1" applyAlignment="1">
      <alignment horizontal="right" vertical="center" wrapText="1"/>
    </xf>
    <xf numFmtId="0" fontId="29" fillId="4" borderId="1" xfId="0" quotePrefix="1" applyFont="1" applyFill="1" applyBorder="1" applyAlignment="1">
      <alignment horizontal="justify" vertical="center" wrapText="1"/>
    </xf>
    <xf numFmtId="0" fontId="1" fillId="2" borderId="1" xfId="0" applyFont="1" applyFill="1" applyBorder="1"/>
    <xf numFmtId="0" fontId="24" fillId="4" borderId="1" xfId="0" quotePrefix="1" applyFont="1" applyFill="1" applyBorder="1" applyAlignment="1">
      <alignment horizontal="justify" vertical="center" wrapText="1"/>
    </xf>
    <xf numFmtId="0" fontId="0" fillId="4" borderId="1" xfId="0" applyFill="1" applyBorder="1" applyAlignment="1">
      <alignment horizontal="justify" vertical="center"/>
    </xf>
    <xf numFmtId="0" fontId="27" fillId="4" borderId="1" xfId="0" applyFont="1" applyFill="1" applyBorder="1" applyAlignment="1">
      <alignment horizontal="justify" vertical="center"/>
    </xf>
    <xf numFmtId="0" fontId="1" fillId="4" borderId="0" xfId="0" applyFont="1" applyFill="1" applyAlignment="1">
      <alignment horizontal="justify" vertical="center"/>
    </xf>
    <xf numFmtId="0" fontId="15" fillId="4" borderId="0" xfId="0" applyFont="1" applyFill="1" applyAlignment="1">
      <alignment horizontal="justify" vertical="center"/>
    </xf>
    <xf numFmtId="0" fontId="1" fillId="0" borderId="1" xfId="0" applyFont="1" applyBorder="1"/>
    <xf numFmtId="0" fontId="3" fillId="4" borderId="1" xfId="0" applyFont="1" applyFill="1" applyBorder="1" applyAlignment="1">
      <alignment horizontal="center" vertical="center"/>
    </xf>
    <xf numFmtId="0" fontId="20" fillId="0" borderId="0" xfId="0" applyFont="1" applyAlignment="1">
      <alignment horizontal="center"/>
    </xf>
    <xf numFmtId="0" fontId="24" fillId="4"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24" fillId="6" borderId="1" xfId="0" applyFont="1" applyFill="1" applyBorder="1" applyAlignment="1">
      <alignment vertical="center" wrapText="1"/>
    </xf>
    <xf numFmtId="0" fontId="34"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1" fillId="6" borderId="1" xfId="0" applyFont="1" applyFill="1" applyBorder="1" applyAlignment="1">
      <alignment horizontal="justify" vertical="center"/>
    </xf>
    <xf numFmtId="0" fontId="1" fillId="6" borderId="1" xfId="0" applyFont="1" applyFill="1" applyBorder="1" applyAlignment="1">
      <alignment horizontal="center" vertical="center" wrapText="1"/>
    </xf>
    <xf numFmtId="0" fontId="1" fillId="6" borderId="1" xfId="0" applyFont="1" applyFill="1" applyBorder="1" applyAlignment="1">
      <alignment vertical="center" wrapText="1"/>
    </xf>
    <xf numFmtId="0" fontId="24" fillId="6" borderId="1" xfId="0" applyFont="1" applyFill="1" applyBorder="1" applyAlignment="1">
      <alignment horizontal="center" vertical="center"/>
    </xf>
    <xf numFmtId="0" fontId="22" fillId="4" borderId="1" xfId="0" applyFont="1" applyFill="1" applyBorder="1" applyAlignment="1">
      <alignment horizontal="justify" vertical="center"/>
    </xf>
    <xf numFmtId="0" fontId="24" fillId="4" borderId="8" xfId="0" applyFont="1" applyFill="1" applyBorder="1" applyAlignment="1">
      <alignment horizontal="center" vertical="center" wrapText="1"/>
    </xf>
    <xf numFmtId="0" fontId="22" fillId="4" borderId="1" xfId="0" applyFont="1" applyFill="1" applyBorder="1" applyAlignment="1">
      <alignment horizontal="justify" vertical="center" wrapText="1"/>
    </xf>
    <xf numFmtId="9" fontId="1" fillId="4" borderId="1" xfId="0" applyNumberFormat="1" applyFont="1" applyFill="1" applyBorder="1" applyAlignment="1">
      <alignment horizontal="justify" vertical="center"/>
    </xf>
    <xf numFmtId="9" fontId="24" fillId="4" borderId="1" xfId="0" applyNumberFormat="1" applyFont="1" applyFill="1" applyBorder="1" applyAlignment="1">
      <alignment horizontal="center" vertical="center"/>
    </xf>
    <xf numFmtId="0" fontId="24" fillId="4" borderId="1" xfId="0" applyFont="1" applyFill="1" applyBorder="1" applyAlignment="1">
      <alignment horizontal="justify" vertical="center" wrapText="1"/>
    </xf>
    <xf numFmtId="0" fontId="24" fillId="4" borderId="1" xfId="0" applyFont="1" applyFill="1" applyBorder="1" applyAlignment="1">
      <alignment horizontal="justify" vertical="center"/>
    </xf>
    <xf numFmtId="0" fontId="0" fillId="4" borderId="1" xfId="0" applyFill="1" applyBorder="1" applyAlignment="1">
      <alignment horizontal="center"/>
    </xf>
    <xf numFmtId="0" fontId="33" fillId="0" borderId="0" xfId="0" applyFont="1"/>
    <xf numFmtId="0" fontId="35" fillId="7" borderId="10" xfId="0" applyFont="1" applyFill="1" applyBorder="1" applyAlignment="1">
      <alignment horizontal="center" vertical="center" wrapText="1"/>
    </xf>
    <xf numFmtId="10" fontId="35" fillId="7" borderId="10" xfId="0" applyNumberFormat="1" applyFont="1" applyFill="1" applyBorder="1" applyAlignment="1">
      <alignment horizontal="center" vertical="center" wrapText="1"/>
    </xf>
    <xf numFmtId="9" fontId="1" fillId="4" borderId="1" xfId="0" applyNumberFormat="1" applyFont="1" applyFill="1" applyBorder="1" applyAlignment="1">
      <alignment horizontal="justify" vertical="center" wrapText="1"/>
    </xf>
    <xf numFmtId="9" fontId="1" fillId="4" borderId="1" xfId="0" applyNumberFormat="1" applyFont="1" applyFill="1" applyBorder="1" applyAlignment="1">
      <alignment horizontal="center" vertical="center"/>
    </xf>
    <xf numFmtId="164" fontId="12" fillId="0" borderId="10" xfId="0" applyNumberFormat="1" applyFont="1" applyBorder="1" applyAlignment="1">
      <alignment horizontal="center" vertical="center" wrapText="1"/>
    </xf>
    <xf numFmtId="0" fontId="27" fillId="7" borderId="10" xfId="0" applyFont="1" applyFill="1" applyBorder="1" applyAlignment="1">
      <alignment horizontal="center" vertical="center" wrapText="1"/>
    </xf>
    <xf numFmtId="0" fontId="27" fillId="4" borderId="1" xfId="0" quotePrefix="1" applyFont="1" applyFill="1" applyBorder="1" applyAlignment="1">
      <alignment horizontal="center" vertical="center" wrapText="1"/>
    </xf>
    <xf numFmtId="0" fontId="36" fillId="7" borderId="10" xfId="0" applyFont="1" applyFill="1" applyBorder="1" applyAlignment="1">
      <alignment horizontal="center" vertical="center" wrapText="1"/>
    </xf>
    <xf numFmtId="0" fontId="27" fillId="4" borderId="1" xfId="0" applyFont="1" applyFill="1" applyBorder="1" applyAlignment="1">
      <alignment horizontal="center" vertical="center"/>
    </xf>
    <xf numFmtId="0" fontId="35" fillId="0" borderId="10" xfId="0" applyFont="1" applyBorder="1" applyAlignment="1">
      <alignment horizontal="left" vertical="center" wrapText="1"/>
    </xf>
    <xf numFmtId="0" fontId="27" fillId="0" borderId="10" xfId="0" applyFont="1" applyBorder="1" applyAlignment="1">
      <alignment horizontal="center" vertical="center" wrapText="1"/>
    </xf>
    <xf numFmtId="0" fontId="27" fillId="0" borderId="1" xfId="0" applyFont="1" applyBorder="1" applyAlignment="1">
      <alignment horizontal="left" vertical="center"/>
    </xf>
    <xf numFmtId="0" fontId="29" fillId="0" borderId="1" xfId="0" applyFont="1" applyBorder="1" applyAlignment="1">
      <alignment horizontal="center" vertical="center"/>
    </xf>
    <xf numFmtId="0" fontId="29" fillId="0" borderId="1" xfId="0" applyFont="1" applyBorder="1" applyAlignment="1">
      <alignment horizontal="center" vertical="center" wrapText="1"/>
    </xf>
    <xf numFmtId="9" fontId="29" fillId="0" borderId="1" xfId="0" applyNumberFormat="1" applyFont="1" applyBorder="1" applyAlignment="1">
      <alignment horizontal="center" vertical="center" wrapText="1"/>
    </xf>
    <xf numFmtId="0" fontId="29" fillId="0" borderId="9" xfId="0" applyFont="1" applyBorder="1" applyAlignment="1">
      <alignment horizontal="center" vertical="center" wrapText="1"/>
    </xf>
    <xf numFmtId="0" fontId="29" fillId="0" borderId="10" xfId="0" applyFont="1" applyBorder="1" applyAlignment="1">
      <alignment horizontal="center" vertical="center" wrapText="1"/>
    </xf>
    <xf numFmtId="164" fontId="37" fillId="0" borderId="10" xfId="0" applyNumberFormat="1" applyFont="1" applyBorder="1" applyAlignment="1">
      <alignment horizontal="center" vertical="center" wrapText="1"/>
    </xf>
    <xf numFmtId="0" fontId="37" fillId="0" borderId="10" xfId="0" applyFont="1" applyBorder="1" applyAlignment="1">
      <alignment horizontal="center" vertical="center" wrapText="1"/>
    </xf>
    <xf numFmtId="9" fontId="37" fillId="0" borderId="10" xfId="0" applyNumberFormat="1" applyFont="1" applyBorder="1" applyAlignment="1">
      <alignment horizontal="center" vertical="center" wrapText="1"/>
    </xf>
    <xf numFmtId="10" fontId="37" fillId="0" borderId="10" xfId="0" applyNumberFormat="1" applyFont="1" applyBorder="1" applyAlignment="1">
      <alignment horizontal="center" vertical="center" wrapText="1"/>
    </xf>
    <xf numFmtId="0" fontId="24" fillId="0" borderId="1" xfId="0" applyFont="1" applyBorder="1" applyAlignment="1">
      <alignment horizontal="center" vertical="center" wrapText="1"/>
    </xf>
    <xf numFmtId="0" fontId="29" fillId="0" borderId="1" xfId="0" quotePrefix="1" applyFont="1" applyBorder="1" applyAlignment="1">
      <alignment horizontal="center" vertical="center" wrapText="1"/>
    </xf>
    <xf numFmtId="0" fontId="38" fillId="0" borderId="1" xfId="0" applyFont="1" applyBorder="1" applyAlignment="1">
      <alignment horizontal="center" vertical="center" wrapText="1"/>
    </xf>
    <xf numFmtId="0" fontId="36" fillId="8" borderId="9"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18" fillId="4" borderId="0" xfId="0" applyFont="1" applyFill="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1" fillId="4" borderId="8" xfId="0" applyFont="1" applyFill="1" applyBorder="1" applyAlignment="1">
      <alignment horizontal="center" vertical="center" wrapText="1"/>
    </xf>
    <xf numFmtId="0" fontId="8" fillId="4" borderId="0" xfId="0" applyFont="1" applyFill="1" applyAlignment="1">
      <alignment horizontal="center" vertical="center" wrapText="1"/>
    </xf>
    <xf numFmtId="0" fontId="2" fillId="4" borderId="3" xfId="0" applyFont="1" applyFill="1" applyBorder="1" applyAlignment="1">
      <alignment horizontal="center" vertical="center" wrapText="1"/>
    </xf>
    <xf numFmtId="0" fontId="0" fillId="4" borderId="4" xfId="0" applyFill="1" applyBorder="1"/>
    <xf numFmtId="0" fontId="27" fillId="0" borderId="2" xfId="0" applyFont="1" applyBorder="1" applyAlignment="1">
      <alignment horizontal="center" vertical="center" wrapText="1"/>
    </xf>
    <xf numFmtId="0" fontId="27" fillId="0" borderId="7" xfId="0" applyFont="1" applyBorder="1" applyAlignment="1">
      <alignment horizontal="center" vertical="center" wrapText="1"/>
    </xf>
    <xf numFmtId="0" fontId="15" fillId="0" borderId="6" xfId="0" applyFont="1" applyBorder="1" applyAlignment="1">
      <alignment horizontal="center"/>
    </xf>
    <xf numFmtId="0" fontId="17" fillId="0" borderId="0" xfId="0" applyFont="1" applyAlignment="1">
      <alignment horizontal="center" vertical="center"/>
    </xf>
    <xf numFmtId="0" fontId="2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5" borderId="6" xfId="0" applyFont="1" applyFill="1" applyBorder="1" applyAlignment="1">
      <alignment horizontal="center" vertical="center" wrapText="1"/>
    </xf>
    <xf numFmtId="0" fontId="6" fillId="5" borderId="0" xfId="0" applyFont="1" applyFill="1" applyAlignment="1">
      <alignment horizontal="center" vertical="center" wrapText="1"/>
    </xf>
    <xf numFmtId="0" fontId="26" fillId="0" borderId="1" xfId="0" applyFont="1" applyBorder="1" applyAlignment="1">
      <alignment horizontal="justify" vertical="center" wrapText="1"/>
    </xf>
    <xf numFmtId="0" fontId="17"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18" fillId="0" borderId="0" xfId="0" applyFont="1" applyAlignment="1">
      <alignment horizontal="center" vertical="center" wrapText="1"/>
    </xf>
    <xf numFmtId="0" fontId="17" fillId="4" borderId="0" xfId="0" applyFont="1" applyFill="1" applyAlignment="1">
      <alignment horizontal="center" vertical="center"/>
    </xf>
    <xf numFmtId="0" fontId="18" fillId="4" borderId="0" xfId="0" applyFont="1" applyFill="1" applyAlignment="1">
      <alignment horizontal="center" vertical="center"/>
    </xf>
    <xf numFmtId="0" fontId="13" fillId="0" borderId="0" xfId="0" applyFont="1" applyAlignment="1">
      <alignment horizontal="center" vertical="center"/>
    </xf>
    <xf numFmtId="0" fontId="17" fillId="4" borderId="2"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0" borderId="2" xfId="0" applyFont="1" applyBorder="1" applyAlignment="1">
      <alignment horizontal="center" vertical="center" wrapText="1"/>
    </xf>
    <xf numFmtId="0" fontId="17" fillId="0" borderId="7" xfId="0" applyFont="1" applyBorder="1" applyAlignment="1">
      <alignment horizontal="center" vertical="center" wrapText="1"/>
    </xf>
    <xf numFmtId="0" fontId="7" fillId="2"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5"/>
  <sheetViews>
    <sheetView zoomScale="70" zoomScaleNormal="70" workbookViewId="0">
      <selection activeCell="I63" sqref="I63"/>
    </sheetView>
  </sheetViews>
  <sheetFormatPr defaultColWidth="45.140625" defaultRowHeight="30" customHeight="1" x14ac:dyDescent="0.25"/>
  <cols>
    <col min="1" max="1" width="6.5703125" style="1" customWidth="1"/>
    <col min="2" max="2" width="7.140625" style="1" customWidth="1"/>
    <col min="3" max="3" width="42.85546875" customWidth="1"/>
    <col min="4" max="4" width="9.42578125" style="14" customWidth="1"/>
    <col min="5" max="5" width="19.42578125" style="1" customWidth="1"/>
    <col min="6" max="6" width="19.28515625" style="1" customWidth="1"/>
    <col min="7" max="7" width="9.140625" customWidth="1"/>
    <col min="8" max="8" width="22.140625" customWidth="1"/>
    <col min="9" max="9" width="67" customWidth="1"/>
    <col min="10" max="10" width="13" customWidth="1"/>
    <col min="11" max="11" width="17.42578125" customWidth="1"/>
  </cols>
  <sheetData>
    <row r="1" spans="1:13" ht="30.75" customHeight="1" x14ac:dyDescent="0.25">
      <c r="A1" s="125" t="s">
        <v>645</v>
      </c>
      <c r="B1" s="125"/>
      <c r="C1" s="125"/>
      <c r="D1" s="125"/>
      <c r="E1" s="125"/>
      <c r="F1" s="125"/>
      <c r="G1" s="125"/>
      <c r="H1" s="125"/>
      <c r="I1" s="125"/>
      <c r="J1" s="11"/>
      <c r="K1" s="11"/>
      <c r="L1" s="11"/>
    </row>
    <row r="2" spans="1:13" ht="24.75" customHeight="1" x14ac:dyDescent="0.25">
      <c r="A2" s="121" t="s">
        <v>558</v>
      </c>
      <c r="B2" s="121"/>
      <c r="C2" s="121"/>
      <c r="D2" s="121"/>
      <c r="E2" s="121"/>
      <c r="F2" s="121"/>
      <c r="G2" s="121"/>
      <c r="H2" s="121"/>
      <c r="I2" s="121"/>
      <c r="J2" s="12"/>
      <c r="K2" s="12"/>
      <c r="L2" s="12"/>
    </row>
    <row r="3" spans="1:13" ht="78.75" customHeight="1" x14ac:dyDescent="0.25">
      <c r="A3" s="122" t="s">
        <v>596</v>
      </c>
      <c r="B3" s="123"/>
      <c r="C3" s="123"/>
      <c r="D3" s="123"/>
      <c r="E3" s="123"/>
      <c r="F3" s="123"/>
      <c r="G3" s="123"/>
      <c r="H3" s="123"/>
      <c r="I3" s="123"/>
      <c r="J3" s="13"/>
      <c r="K3" s="13"/>
      <c r="L3" s="6"/>
      <c r="M3" s="7"/>
    </row>
    <row r="4" spans="1:13" ht="30" customHeight="1" x14ac:dyDescent="0.25">
      <c r="A4" s="15" t="s">
        <v>16</v>
      </c>
      <c r="B4" s="15"/>
      <c r="C4" s="15"/>
      <c r="D4" s="15"/>
      <c r="E4" s="17"/>
      <c r="F4" s="17"/>
      <c r="G4" s="16"/>
      <c r="H4" s="16"/>
      <c r="I4" s="16"/>
    </row>
    <row r="5" spans="1:13" ht="74.25" customHeight="1" x14ac:dyDescent="0.25">
      <c r="A5" s="126" t="s">
        <v>17</v>
      </c>
      <c r="B5" s="127"/>
      <c r="C5" s="18" t="s">
        <v>18</v>
      </c>
      <c r="D5" s="18" t="s">
        <v>14</v>
      </c>
      <c r="E5" s="19" t="s">
        <v>12</v>
      </c>
      <c r="F5" s="19" t="s">
        <v>10</v>
      </c>
      <c r="G5" s="20" t="s">
        <v>164</v>
      </c>
      <c r="H5" s="20" t="s">
        <v>439</v>
      </c>
      <c r="I5" s="20" t="s">
        <v>445</v>
      </c>
    </row>
    <row r="6" spans="1:13" ht="50.1" customHeight="1" x14ac:dyDescent="0.25">
      <c r="A6" s="18"/>
      <c r="B6" s="18" t="s">
        <v>1</v>
      </c>
      <c r="C6" s="18" t="s">
        <v>19</v>
      </c>
      <c r="D6" s="18">
        <f>SUM(D7,D15,D19,D26,D35,D44,D55,D62,D73)</f>
        <v>500</v>
      </c>
      <c r="E6" s="18"/>
      <c r="F6" s="18"/>
      <c r="G6" s="18">
        <f t="shared" ref="G6" si="0">SUM(G7,G15,G19,G26,G35,G44,G55,G62,G73)</f>
        <v>387.9</v>
      </c>
      <c r="H6" s="18"/>
      <c r="I6" s="21"/>
    </row>
    <row r="7" spans="1:13" ht="30" customHeight="1" x14ac:dyDescent="0.25">
      <c r="A7" s="18"/>
      <c r="B7" s="18">
        <v>1</v>
      </c>
      <c r="C7" s="22" t="s">
        <v>20</v>
      </c>
      <c r="D7" s="23">
        <v>40</v>
      </c>
      <c r="E7" s="18"/>
      <c r="F7" s="18"/>
      <c r="G7" s="31">
        <f>SUM(G8,G9,G10,G11,G12,G13,G14)</f>
        <v>40</v>
      </c>
      <c r="H7" s="28"/>
      <c r="I7" s="24"/>
    </row>
    <row r="8" spans="1:13" ht="86.25" customHeight="1" x14ac:dyDescent="0.25">
      <c r="A8" s="25">
        <v>1</v>
      </c>
      <c r="B8" s="25" t="s">
        <v>21</v>
      </c>
      <c r="C8" s="26" t="s">
        <v>22</v>
      </c>
      <c r="D8" s="18">
        <v>5</v>
      </c>
      <c r="E8" s="117" t="s">
        <v>4</v>
      </c>
      <c r="F8" s="117" t="s">
        <v>15</v>
      </c>
      <c r="G8" s="29">
        <v>5</v>
      </c>
      <c r="H8" s="73" t="s">
        <v>409</v>
      </c>
      <c r="I8" s="83" t="s">
        <v>577</v>
      </c>
      <c r="K8" t="s">
        <v>556</v>
      </c>
    </row>
    <row r="9" spans="1:13" ht="63.75" customHeight="1" x14ac:dyDescent="0.25">
      <c r="A9" s="25">
        <v>2</v>
      </c>
      <c r="B9" s="25" t="s">
        <v>23</v>
      </c>
      <c r="C9" s="26" t="s">
        <v>24</v>
      </c>
      <c r="D9" s="18">
        <v>5</v>
      </c>
      <c r="E9" s="124"/>
      <c r="F9" s="124"/>
      <c r="G9" s="28">
        <v>5</v>
      </c>
      <c r="H9" s="73" t="s">
        <v>409</v>
      </c>
      <c r="I9" s="27" t="s">
        <v>620</v>
      </c>
      <c r="K9" t="s">
        <v>556</v>
      </c>
    </row>
    <row r="10" spans="1:13" ht="66" customHeight="1" x14ac:dyDescent="0.25">
      <c r="A10" s="25">
        <v>3</v>
      </c>
      <c r="B10" s="25" t="s">
        <v>25</v>
      </c>
      <c r="C10" s="26" t="s">
        <v>26</v>
      </c>
      <c r="D10" s="18">
        <v>10</v>
      </c>
      <c r="E10" s="124"/>
      <c r="F10" s="124"/>
      <c r="G10" s="28">
        <v>10</v>
      </c>
      <c r="H10" s="73" t="s">
        <v>409</v>
      </c>
      <c r="I10" s="27" t="s">
        <v>550</v>
      </c>
      <c r="K10" t="s">
        <v>556</v>
      </c>
    </row>
    <row r="11" spans="1:13" ht="68.25" customHeight="1" x14ac:dyDescent="0.25">
      <c r="A11" s="25">
        <v>4</v>
      </c>
      <c r="B11" s="25" t="s">
        <v>27</v>
      </c>
      <c r="C11" s="26" t="s">
        <v>28</v>
      </c>
      <c r="D11" s="18">
        <v>5</v>
      </c>
      <c r="E11" s="118"/>
      <c r="F11" s="118"/>
      <c r="G11" s="28">
        <v>5</v>
      </c>
      <c r="H11" s="73" t="s">
        <v>409</v>
      </c>
      <c r="I11" s="83" t="s">
        <v>426</v>
      </c>
      <c r="K11" t="s">
        <v>556</v>
      </c>
    </row>
    <row r="12" spans="1:13" ht="61.5" customHeight="1" x14ac:dyDescent="0.25">
      <c r="A12" s="25">
        <v>5</v>
      </c>
      <c r="B12" s="25" t="s">
        <v>29</v>
      </c>
      <c r="C12" s="26" t="s">
        <v>30</v>
      </c>
      <c r="D12" s="18">
        <v>5</v>
      </c>
      <c r="E12" s="117" t="s">
        <v>4</v>
      </c>
      <c r="F12" s="117" t="s">
        <v>11</v>
      </c>
      <c r="G12" s="28">
        <v>5</v>
      </c>
      <c r="H12" s="73" t="s">
        <v>409</v>
      </c>
      <c r="I12" s="24" t="s">
        <v>578</v>
      </c>
      <c r="K12" t="s">
        <v>556</v>
      </c>
    </row>
    <row r="13" spans="1:13" ht="72.75" customHeight="1" x14ac:dyDescent="0.25">
      <c r="A13" s="25">
        <v>6</v>
      </c>
      <c r="B13" s="25" t="s">
        <v>31</v>
      </c>
      <c r="C13" s="26" t="s">
        <v>32</v>
      </c>
      <c r="D13" s="18">
        <v>5</v>
      </c>
      <c r="E13" s="118"/>
      <c r="F13" s="118"/>
      <c r="G13" s="28">
        <v>5</v>
      </c>
      <c r="H13" s="84" t="s">
        <v>411</v>
      </c>
      <c r="I13" s="27" t="s">
        <v>611</v>
      </c>
    </row>
    <row r="14" spans="1:13" ht="78.75" customHeight="1" x14ac:dyDescent="0.25">
      <c r="A14" s="25">
        <v>7</v>
      </c>
      <c r="B14" s="25" t="s">
        <v>33</v>
      </c>
      <c r="C14" s="26" t="s">
        <v>34</v>
      </c>
      <c r="D14" s="18">
        <v>5</v>
      </c>
      <c r="E14" s="25" t="s">
        <v>4</v>
      </c>
      <c r="F14" s="25" t="s">
        <v>35</v>
      </c>
      <c r="G14" s="28">
        <v>5</v>
      </c>
      <c r="H14" s="73" t="s">
        <v>409</v>
      </c>
      <c r="I14" s="27" t="s">
        <v>622</v>
      </c>
      <c r="K14" t="s">
        <v>556</v>
      </c>
    </row>
    <row r="15" spans="1:13" ht="50.1" customHeight="1" x14ac:dyDescent="0.25">
      <c r="A15" s="18"/>
      <c r="B15" s="18">
        <v>2</v>
      </c>
      <c r="C15" s="22" t="s">
        <v>36</v>
      </c>
      <c r="D15" s="23">
        <v>30</v>
      </c>
      <c r="E15" s="18"/>
      <c r="F15" s="18"/>
      <c r="G15" s="31">
        <f>SUM(G16,G17,G18)</f>
        <v>30</v>
      </c>
      <c r="H15" s="29"/>
      <c r="I15" s="24"/>
    </row>
    <row r="16" spans="1:13" ht="79.5" customHeight="1" x14ac:dyDescent="0.25">
      <c r="A16" s="25">
        <v>8</v>
      </c>
      <c r="B16" s="25" t="s">
        <v>37</v>
      </c>
      <c r="C16" s="26" t="s">
        <v>38</v>
      </c>
      <c r="D16" s="18">
        <v>10</v>
      </c>
      <c r="E16" s="117" t="s">
        <v>4</v>
      </c>
      <c r="F16" s="25" t="s">
        <v>39</v>
      </c>
      <c r="G16" s="28">
        <v>10</v>
      </c>
      <c r="H16" s="73" t="s">
        <v>409</v>
      </c>
      <c r="I16" s="85" t="s">
        <v>621</v>
      </c>
      <c r="K16" t="s">
        <v>556</v>
      </c>
    </row>
    <row r="17" spans="1:11" ht="114" customHeight="1" x14ac:dyDescent="0.25">
      <c r="A17" s="25">
        <v>9</v>
      </c>
      <c r="B17" s="25" t="s">
        <v>40</v>
      </c>
      <c r="C17" s="26" t="s">
        <v>41</v>
      </c>
      <c r="D17" s="18">
        <v>10</v>
      </c>
      <c r="E17" s="118"/>
      <c r="F17" s="25" t="s">
        <v>11</v>
      </c>
      <c r="G17" s="28">
        <v>10</v>
      </c>
      <c r="H17" s="73" t="s">
        <v>409</v>
      </c>
      <c r="I17" s="85" t="s">
        <v>623</v>
      </c>
      <c r="K17" t="s">
        <v>556</v>
      </c>
    </row>
    <row r="18" spans="1:11" ht="167.25" customHeight="1" x14ac:dyDescent="0.25">
      <c r="A18" s="25">
        <v>10</v>
      </c>
      <c r="B18" s="25" t="s">
        <v>42</v>
      </c>
      <c r="C18" s="26" t="s">
        <v>43</v>
      </c>
      <c r="D18" s="18">
        <v>10</v>
      </c>
      <c r="E18" s="25" t="s">
        <v>44</v>
      </c>
      <c r="F18" s="25" t="s">
        <v>157</v>
      </c>
      <c r="G18" s="25">
        <v>10</v>
      </c>
      <c r="H18" s="73" t="s">
        <v>409</v>
      </c>
      <c r="I18" s="85" t="s">
        <v>619</v>
      </c>
      <c r="K18" t="s">
        <v>556</v>
      </c>
    </row>
    <row r="19" spans="1:11" ht="50.1" customHeight="1" x14ac:dyDescent="0.25">
      <c r="A19" s="18"/>
      <c r="B19" s="18">
        <v>3</v>
      </c>
      <c r="C19" s="22" t="s">
        <v>45</v>
      </c>
      <c r="D19" s="23">
        <v>40</v>
      </c>
      <c r="E19" s="18"/>
      <c r="F19" s="18"/>
      <c r="G19" s="31">
        <f>SUM(G20,G21,G22,G23,G24,G25)</f>
        <v>20</v>
      </c>
      <c r="H19" s="29"/>
      <c r="I19" s="24"/>
    </row>
    <row r="20" spans="1:11" ht="50.1" customHeight="1" x14ac:dyDescent="0.25">
      <c r="A20" s="25">
        <v>11</v>
      </c>
      <c r="B20" s="25" t="s">
        <v>46</v>
      </c>
      <c r="C20" s="26" t="s">
        <v>47</v>
      </c>
      <c r="D20" s="18">
        <v>5</v>
      </c>
      <c r="E20" s="117" t="s">
        <v>4</v>
      </c>
      <c r="F20" s="117" t="s">
        <v>11</v>
      </c>
      <c r="G20" s="28"/>
      <c r="H20" s="29"/>
      <c r="I20" s="24" t="s">
        <v>425</v>
      </c>
    </row>
    <row r="21" spans="1:11" ht="50.1" customHeight="1" x14ac:dyDescent="0.25">
      <c r="A21" s="25">
        <v>12</v>
      </c>
      <c r="B21" s="25" t="s">
        <v>48</v>
      </c>
      <c r="C21" s="26" t="s">
        <v>49</v>
      </c>
      <c r="D21" s="18">
        <v>5</v>
      </c>
      <c r="E21" s="124"/>
      <c r="F21" s="124"/>
      <c r="G21" s="28"/>
      <c r="H21" s="29"/>
      <c r="I21" s="24" t="s">
        <v>425</v>
      </c>
    </row>
    <row r="22" spans="1:11" ht="50.1" customHeight="1" x14ac:dyDescent="0.25">
      <c r="A22" s="25">
        <v>13</v>
      </c>
      <c r="B22" s="25" t="s">
        <v>50</v>
      </c>
      <c r="C22" s="26" t="s">
        <v>51</v>
      </c>
      <c r="D22" s="18">
        <v>5</v>
      </c>
      <c r="E22" s="124"/>
      <c r="F22" s="124"/>
      <c r="G22" s="28">
        <v>5</v>
      </c>
      <c r="H22" s="73" t="s">
        <v>409</v>
      </c>
      <c r="I22" s="86">
        <v>1</v>
      </c>
      <c r="K22" t="s">
        <v>556</v>
      </c>
    </row>
    <row r="23" spans="1:11" ht="168.75" customHeight="1" x14ac:dyDescent="0.25">
      <c r="A23" s="25">
        <v>14</v>
      </c>
      <c r="B23" s="25" t="s">
        <v>52</v>
      </c>
      <c r="C23" s="26" t="s">
        <v>53</v>
      </c>
      <c r="D23" s="18">
        <v>5</v>
      </c>
      <c r="E23" s="118"/>
      <c r="F23" s="118"/>
      <c r="G23" s="28">
        <v>5</v>
      </c>
      <c r="H23" s="73" t="s">
        <v>409</v>
      </c>
      <c r="I23" s="94" t="s">
        <v>568</v>
      </c>
      <c r="K23" t="s">
        <v>556</v>
      </c>
    </row>
    <row r="24" spans="1:11" ht="67.5" customHeight="1" x14ac:dyDescent="0.25">
      <c r="A24" s="25">
        <v>15</v>
      </c>
      <c r="B24" s="25" t="s">
        <v>54</v>
      </c>
      <c r="C24" s="26" t="s">
        <v>55</v>
      </c>
      <c r="D24" s="18">
        <v>10</v>
      </c>
      <c r="E24" s="117" t="s">
        <v>4</v>
      </c>
      <c r="F24" s="117" t="s">
        <v>35</v>
      </c>
      <c r="G24" s="28">
        <v>5</v>
      </c>
      <c r="H24" s="73" t="s">
        <v>409</v>
      </c>
      <c r="I24" s="24" t="s">
        <v>433</v>
      </c>
      <c r="K24" t="s">
        <v>556</v>
      </c>
    </row>
    <row r="25" spans="1:11" ht="52.5" customHeight="1" x14ac:dyDescent="0.25">
      <c r="A25" s="25">
        <v>16</v>
      </c>
      <c r="B25" s="25" t="s">
        <v>56</v>
      </c>
      <c r="C25" s="26" t="s">
        <v>57</v>
      </c>
      <c r="D25" s="18">
        <v>10</v>
      </c>
      <c r="E25" s="118"/>
      <c r="F25" s="118"/>
      <c r="G25" s="28">
        <v>5</v>
      </c>
      <c r="H25" s="73" t="s">
        <v>409</v>
      </c>
      <c r="I25" s="24" t="s">
        <v>432</v>
      </c>
      <c r="K25" t="s">
        <v>556</v>
      </c>
    </row>
    <row r="26" spans="1:11" ht="50.1" customHeight="1" x14ac:dyDescent="0.25">
      <c r="A26" s="18"/>
      <c r="B26" s="18">
        <v>4</v>
      </c>
      <c r="C26" s="22" t="s">
        <v>58</v>
      </c>
      <c r="D26" s="23">
        <v>40</v>
      </c>
      <c r="E26" s="18"/>
      <c r="F26" s="18"/>
      <c r="G26" s="31">
        <f>SUM(G27,G28,G29,G30,G31,G32,G33,G34)</f>
        <v>40</v>
      </c>
      <c r="H26" s="29"/>
      <c r="I26" s="24"/>
    </row>
    <row r="27" spans="1:11" ht="50.1" customHeight="1" x14ac:dyDescent="0.25">
      <c r="A27" s="25">
        <v>17</v>
      </c>
      <c r="B27" s="25" t="s">
        <v>59</v>
      </c>
      <c r="C27" s="26" t="s">
        <v>535</v>
      </c>
      <c r="D27" s="18">
        <v>5</v>
      </c>
      <c r="E27" s="117" t="s">
        <v>11</v>
      </c>
      <c r="F27" s="117" t="s">
        <v>162</v>
      </c>
      <c r="G27" s="28">
        <v>5</v>
      </c>
      <c r="H27" s="73" t="s">
        <v>409</v>
      </c>
      <c r="I27" s="27" t="s">
        <v>427</v>
      </c>
      <c r="K27" t="s">
        <v>556</v>
      </c>
    </row>
    <row r="28" spans="1:11" ht="50.1" customHeight="1" x14ac:dyDescent="0.25">
      <c r="A28" s="25">
        <v>18</v>
      </c>
      <c r="B28" s="25" t="s">
        <v>60</v>
      </c>
      <c r="C28" s="26" t="s">
        <v>536</v>
      </c>
      <c r="D28" s="18">
        <v>5</v>
      </c>
      <c r="E28" s="118"/>
      <c r="F28" s="118"/>
      <c r="G28" s="28">
        <v>5</v>
      </c>
      <c r="H28" s="73" t="s">
        <v>409</v>
      </c>
      <c r="I28" s="27" t="s">
        <v>557</v>
      </c>
      <c r="K28" t="s">
        <v>556</v>
      </c>
    </row>
    <row r="29" spans="1:11" ht="86.25" customHeight="1" x14ac:dyDescent="0.25">
      <c r="A29" s="25">
        <v>19</v>
      </c>
      <c r="B29" s="25" t="s">
        <v>61</v>
      </c>
      <c r="C29" s="26" t="s">
        <v>62</v>
      </c>
      <c r="D29" s="18">
        <v>5</v>
      </c>
      <c r="E29" s="117" t="s">
        <v>35</v>
      </c>
      <c r="F29" s="117" t="s">
        <v>404</v>
      </c>
      <c r="G29" s="28">
        <v>5</v>
      </c>
      <c r="H29" s="73" t="s">
        <v>409</v>
      </c>
      <c r="I29" s="24" t="s">
        <v>612</v>
      </c>
    </row>
    <row r="30" spans="1:11" ht="63" customHeight="1" x14ac:dyDescent="0.25">
      <c r="A30" s="25">
        <v>20</v>
      </c>
      <c r="B30" s="25" t="s">
        <v>63</v>
      </c>
      <c r="C30" s="26" t="s">
        <v>64</v>
      </c>
      <c r="D30" s="18">
        <v>5</v>
      </c>
      <c r="E30" s="118"/>
      <c r="F30" s="118"/>
      <c r="G30" s="28">
        <v>5</v>
      </c>
      <c r="H30" s="73" t="s">
        <v>409</v>
      </c>
      <c r="I30" s="24" t="s">
        <v>613</v>
      </c>
    </row>
    <row r="31" spans="1:11" ht="77.25" customHeight="1" x14ac:dyDescent="0.25">
      <c r="A31" s="25">
        <v>21</v>
      </c>
      <c r="B31" s="25" t="s">
        <v>65</v>
      </c>
      <c r="C31" s="26" t="s">
        <v>66</v>
      </c>
      <c r="D31" s="18">
        <v>5</v>
      </c>
      <c r="E31" s="25" t="s">
        <v>4</v>
      </c>
      <c r="F31" s="25" t="s">
        <v>67</v>
      </c>
      <c r="G31" s="28">
        <v>5</v>
      </c>
      <c r="H31" s="73" t="s">
        <v>409</v>
      </c>
      <c r="I31" s="24" t="s">
        <v>579</v>
      </c>
      <c r="K31" t="s">
        <v>556</v>
      </c>
    </row>
    <row r="32" spans="1:11" ht="93" customHeight="1" x14ac:dyDescent="0.25">
      <c r="A32" s="25">
        <v>22</v>
      </c>
      <c r="B32" s="25" t="s">
        <v>68</v>
      </c>
      <c r="C32" s="26" t="s">
        <v>69</v>
      </c>
      <c r="D32" s="18">
        <v>5</v>
      </c>
      <c r="E32" s="25" t="s">
        <v>9</v>
      </c>
      <c r="F32" s="25" t="s">
        <v>35</v>
      </c>
      <c r="G32" s="28">
        <v>5</v>
      </c>
      <c r="H32" s="73" t="s">
        <v>409</v>
      </c>
      <c r="I32" s="27" t="s">
        <v>553</v>
      </c>
      <c r="K32" t="s">
        <v>556</v>
      </c>
    </row>
    <row r="33" spans="1:11" ht="148.5" customHeight="1" x14ac:dyDescent="0.25">
      <c r="A33" s="25">
        <v>23</v>
      </c>
      <c r="B33" s="25" t="s">
        <v>70</v>
      </c>
      <c r="C33" s="26" t="s">
        <v>71</v>
      </c>
      <c r="D33" s="18">
        <v>5</v>
      </c>
      <c r="E33" s="25" t="s">
        <v>11</v>
      </c>
      <c r="F33" s="25" t="s">
        <v>162</v>
      </c>
      <c r="G33" s="28">
        <v>5</v>
      </c>
      <c r="H33" s="29" t="s">
        <v>411</v>
      </c>
      <c r="I33" s="27" t="s">
        <v>626</v>
      </c>
    </row>
    <row r="34" spans="1:11" ht="193.5" customHeight="1" x14ac:dyDescent="0.25">
      <c r="A34" s="25">
        <v>24</v>
      </c>
      <c r="B34" s="25" t="s">
        <v>72</v>
      </c>
      <c r="C34" s="26" t="s">
        <v>73</v>
      </c>
      <c r="D34" s="18">
        <v>5</v>
      </c>
      <c r="E34" s="25" t="s">
        <v>165</v>
      </c>
      <c r="F34" s="25" t="s">
        <v>74</v>
      </c>
      <c r="G34" s="28">
        <v>5</v>
      </c>
      <c r="H34" s="73" t="s">
        <v>409</v>
      </c>
      <c r="I34" s="85" t="s">
        <v>614</v>
      </c>
      <c r="K34" t="s">
        <v>556</v>
      </c>
    </row>
    <row r="35" spans="1:11" ht="50.1" customHeight="1" x14ac:dyDescent="0.25">
      <c r="A35" s="18"/>
      <c r="B35" s="18">
        <v>5</v>
      </c>
      <c r="C35" s="22" t="s">
        <v>75</v>
      </c>
      <c r="D35" s="23">
        <v>70</v>
      </c>
      <c r="E35" s="18"/>
      <c r="F35" s="18"/>
      <c r="G35" s="31">
        <f>SUM(G36,G37,G38,G39,G40,G41,G42,G43)</f>
        <v>65</v>
      </c>
      <c r="H35" s="29"/>
      <c r="I35" s="24"/>
    </row>
    <row r="36" spans="1:11" ht="50.1" customHeight="1" x14ac:dyDescent="0.25">
      <c r="A36" s="25">
        <v>25</v>
      </c>
      <c r="B36" s="25" t="s">
        <v>76</v>
      </c>
      <c r="C36" s="26" t="s">
        <v>77</v>
      </c>
      <c r="D36" s="18">
        <v>10</v>
      </c>
      <c r="E36" s="117" t="s">
        <v>4</v>
      </c>
      <c r="F36" s="117" t="s">
        <v>35</v>
      </c>
      <c r="G36" s="28">
        <v>10</v>
      </c>
      <c r="H36" s="73" t="s">
        <v>409</v>
      </c>
      <c r="I36" s="27" t="s">
        <v>428</v>
      </c>
      <c r="K36" t="s">
        <v>556</v>
      </c>
    </row>
    <row r="37" spans="1:11" ht="114.75" customHeight="1" x14ac:dyDescent="0.25">
      <c r="A37" s="25">
        <v>26</v>
      </c>
      <c r="B37" s="25" t="s">
        <v>78</v>
      </c>
      <c r="C37" s="26" t="s">
        <v>79</v>
      </c>
      <c r="D37" s="18">
        <v>10</v>
      </c>
      <c r="E37" s="118"/>
      <c r="F37" s="118"/>
      <c r="G37" s="28">
        <v>10</v>
      </c>
      <c r="H37" s="73" t="s">
        <v>409</v>
      </c>
      <c r="I37" s="27" t="s">
        <v>434</v>
      </c>
      <c r="K37" t="s">
        <v>556</v>
      </c>
    </row>
    <row r="38" spans="1:11" ht="87.6" customHeight="1" x14ac:dyDescent="0.25">
      <c r="A38" s="25">
        <v>27</v>
      </c>
      <c r="B38" s="25" t="s">
        <v>80</v>
      </c>
      <c r="C38" s="26" t="s">
        <v>81</v>
      </c>
      <c r="D38" s="18">
        <v>5</v>
      </c>
      <c r="E38" s="117" t="s">
        <v>4</v>
      </c>
      <c r="F38" s="117" t="s">
        <v>35</v>
      </c>
      <c r="G38" s="28">
        <v>5</v>
      </c>
      <c r="H38" s="73" t="s">
        <v>409</v>
      </c>
      <c r="I38" s="86" t="s">
        <v>435</v>
      </c>
      <c r="K38" t="s">
        <v>556</v>
      </c>
    </row>
    <row r="39" spans="1:11" ht="111.75" customHeight="1" x14ac:dyDescent="0.25">
      <c r="A39" s="25">
        <v>28</v>
      </c>
      <c r="B39" s="25" t="s">
        <v>82</v>
      </c>
      <c r="C39" s="26" t="s">
        <v>83</v>
      </c>
      <c r="D39" s="18">
        <v>10</v>
      </c>
      <c r="E39" s="124"/>
      <c r="F39" s="124"/>
      <c r="G39" s="28">
        <v>10</v>
      </c>
      <c r="H39" s="73" t="s">
        <v>409</v>
      </c>
      <c r="I39" s="24" t="s">
        <v>593</v>
      </c>
      <c r="K39" t="s">
        <v>556</v>
      </c>
    </row>
    <row r="40" spans="1:11" ht="117.75" customHeight="1" x14ac:dyDescent="0.25">
      <c r="A40" s="25">
        <v>29</v>
      </c>
      <c r="B40" s="25" t="s">
        <v>84</v>
      </c>
      <c r="C40" s="26" t="s">
        <v>85</v>
      </c>
      <c r="D40" s="18">
        <v>5</v>
      </c>
      <c r="E40" s="124"/>
      <c r="F40" s="124"/>
      <c r="G40" s="28">
        <v>5</v>
      </c>
      <c r="H40" s="73" t="s">
        <v>409</v>
      </c>
      <c r="I40" s="27" t="s">
        <v>436</v>
      </c>
      <c r="K40" t="s">
        <v>556</v>
      </c>
    </row>
    <row r="41" spans="1:11" ht="119.25" customHeight="1" x14ac:dyDescent="0.25">
      <c r="A41" s="25">
        <v>30</v>
      </c>
      <c r="B41" s="25" t="s">
        <v>86</v>
      </c>
      <c r="C41" s="26" t="s">
        <v>87</v>
      </c>
      <c r="D41" s="18">
        <v>10</v>
      </c>
      <c r="E41" s="124"/>
      <c r="F41" s="124"/>
      <c r="G41" s="28">
        <v>5</v>
      </c>
      <c r="H41" s="73" t="s">
        <v>409</v>
      </c>
      <c r="I41" s="27" t="s">
        <v>560</v>
      </c>
      <c r="K41" t="s">
        <v>556</v>
      </c>
    </row>
    <row r="42" spans="1:11" ht="124.5" customHeight="1" x14ac:dyDescent="0.25">
      <c r="A42" s="25">
        <v>31</v>
      </c>
      <c r="B42" s="25" t="s">
        <v>88</v>
      </c>
      <c r="C42" s="26" t="s">
        <v>89</v>
      </c>
      <c r="D42" s="18">
        <v>10</v>
      </c>
      <c r="E42" s="118"/>
      <c r="F42" s="118"/>
      <c r="G42" s="28">
        <v>10</v>
      </c>
      <c r="H42" s="73" t="s">
        <v>409</v>
      </c>
      <c r="I42" s="27" t="s">
        <v>436</v>
      </c>
      <c r="K42" t="s">
        <v>556</v>
      </c>
    </row>
    <row r="43" spans="1:11" ht="50.1" customHeight="1" x14ac:dyDescent="0.25">
      <c r="A43" s="25">
        <v>32</v>
      </c>
      <c r="B43" s="25" t="s">
        <v>90</v>
      </c>
      <c r="C43" s="26" t="s">
        <v>91</v>
      </c>
      <c r="D43" s="18">
        <v>10</v>
      </c>
      <c r="E43" s="25" t="s">
        <v>8</v>
      </c>
      <c r="F43" s="25" t="s">
        <v>158</v>
      </c>
      <c r="G43" s="28">
        <v>10</v>
      </c>
      <c r="H43" s="73" t="s">
        <v>409</v>
      </c>
      <c r="I43" s="24" t="s">
        <v>561</v>
      </c>
      <c r="K43" t="s">
        <v>556</v>
      </c>
    </row>
    <row r="44" spans="1:11" ht="50.1" customHeight="1" x14ac:dyDescent="0.25">
      <c r="A44" s="18"/>
      <c r="B44" s="18">
        <v>6</v>
      </c>
      <c r="C44" s="22" t="s">
        <v>92</v>
      </c>
      <c r="D44" s="23">
        <v>90</v>
      </c>
      <c r="E44" s="18"/>
      <c r="F44" s="18"/>
      <c r="G44" s="31">
        <f>SUM(G45,G46,G47,G48,G49,G50,G51,G52,G53,G54)</f>
        <v>70</v>
      </c>
      <c r="H44" s="29"/>
      <c r="I44" s="24"/>
    </row>
    <row r="45" spans="1:11" ht="69.95" customHeight="1" x14ac:dyDescent="0.25">
      <c r="A45" s="80">
        <v>33</v>
      </c>
      <c r="B45" s="80" t="s">
        <v>93</v>
      </c>
      <c r="C45" s="81" t="s">
        <v>94</v>
      </c>
      <c r="D45" s="77">
        <v>10</v>
      </c>
      <c r="E45" s="80" t="s">
        <v>4</v>
      </c>
      <c r="F45" s="80" t="s">
        <v>11</v>
      </c>
      <c r="G45" s="78">
        <v>10</v>
      </c>
      <c r="H45" s="82"/>
      <c r="I45" s="79" t="s">
        <v>555</v>
      </c>
    </row>
    <row r="46" spans="1:11" ht="50.1" customHeight="1" x14ac:dyDescent="0.25">
      <c r="A46" s="25">
        <v>34</v>
      </c>
      <c r="B46" s="25" t="s">
        <v>95</v>
      </c>
      <c r="C46" s="26" t="s">
        <v>96</v>
      </c>
      <c r="D46" s="18">
        <v>10</v>
      </c>
      <c r="E46" s="25" t="s">
        <v>15</v>
      </c>
      <c r="F46" s="25" t="s">
        <v>35</v>
      </c>
      <c r="G46" s="28"/>
      <c r="H46" s="29" t="s">
        <v>411</v>
      </c>
      <c r="I46" s="24" t="s">
        <v>624</v>
      </c>
    </row>
    <row r="47" spans="1:11" ht="92.1" customHeight="1" x14ac:dyDescent="0.25">
      <c r="A47" s="25">
        <v>35</v>
      </c>
      <c r="B47" s="25" t="s">
        <v>97</v>
      </c>
      <c r="C47" s="26" t="s">
        <v>98</v>
      </c>
      <c r="D47" s="18">
        <v>10</v>
      </c>
      <c r="E47" s="25" t="s">
        <v>99</v>
      </c>
      <c r="F47" s="25" t="s">
        <v>159</v>
      </c>
      <c r="G47" s="28">
        <v>10</v>
      </c>
      <c r="H47" s="29" t="s">
        <v>411</v>
      </c>
      <c r="I47" s="96">
        <v>0.98499999999999999</v>
      </c>
    </row>
    <row r="48" spans="1:11" ht="88.5" customHeight="1" x14ac:dyDescent="0.25">
      <c r="A48" s="25">
        <v>36</v>
      </c>
      <c r="B48" s="25" t="s">
        <v>100</v>
      </c>
      <c r="C48" s="26" t="s">
        <v>101</v>
      </c>
      <c r="D48" s="18">
        <v>20</v>
      </c>
      <c r="E48" s="117" t="s">
        <v>15</v>
      </c>
      <c r="F48" s="117" t="s">
        <v>35</v>
      </c>
      <c r="G48" s="28">
        <v>20</v>
      </c>
      <c r="H48" s="29" t="s">
        <v>411</v>
      </c>
      <c r="I48" s="24" t="s">
        <v>625</v>
      </c>
    </row>
    <row r="49" spans="1:11" ht="89.1" customHeight="1" x14ac:dyDescent="0.25">
      <c r="A49" s="25">
        <v>37</v>
      </c>
      <c r="B49" s="25" t="s">
        <v>102</v>
      </c>
      <c r="C49" s="26" t="s">
        <v>103</v>
      </c>
      <c r="D49" s="18">
        <v>5</v>
      </c>
      <c r="E49" s="124"/>
      <c r="F49" s="124"/>
      <c r="G49" s="28">
        <v>5</v>
      </c>
      <c r="H49" s="29" t="s">
        <v>411</v>
      </c>
      <c r="I49" s="24" t="s">
        <v>625</v>
      </c>
    </row>
    <row r="50" spans="1:11" ht="54" customHeight="1" x14ac:dyDescent="0.25">
      <c r="A50" s="74">
        <v>38</v>
      </c>
      <c r="B50" s="74" t="s">
        <v>104</v>
      </c>
      <c r="C50" s="75" t="s">
        <v>105</v>
      </c>
      <c r="D50" s="76">
        <v>5</v>
      </c>
      <c r="E50" s="124"/>
      <c r="F50" s="124"/>
      <c r="G50" s="78"/>
      <c r="H50" s="82"/>
      <c r="I50" s="79" t="s">
        <v>555</v>
      </c>
    </row>
    <row r="51" spans="1:11" ht="111.75" customHeight="1" x14ac:dyDescent="0.25">
      <c r="A51" s="25">
        <v>39</v>
      </c>
      <c r="B51" s="25" t="s">
        <v>106</v>
      </c>
      <c r="C51" s="26" t="s">
        <v>107</v>
      </c>
      <c r="D51" s="18">
        <v>10</v>
      </c>
      <c r="E51" s="124"/>
      <c r="F51" s="124"/>
      <c r="G51" s="28">
        <v>10</v>
      </c>
      <c r="H51" s="29" t="s">
        <v>411</v>
      </c>
      <c r="I51" s="24" t="s">
        <v>625</v>
      </c>
    </row>
    <row r="52" spans="1:11" ht="94.5" customHeight="1" x14ac:dyDescent="0.25">
      <c r="A52" s="25">
        <v>40</v>
      </c>
      <c r="B52" s="25" t="s">
        <v>108</v>
      </c>
      <c r="C52" s="26" t="s">
        <v>109</v>
      </c>
      <c r="D52" s="18">
        <v>5</v>
      </c>
      <c r="E52" s="124"/>
      <c r="F52" s="124"/>
      <c r="G52" s="28">
        <v>0</v>
      </c>
      <c r="H52" s="29" t="s">
        <v>411</v>
      </c>
      <c r="I52" s="101" t="s">
        <v>627</v>
      </c>
    </row>
    <row r="53" spans="1:11" ht="57.75" customHeight="1" x14ac:dyDescent="0.25">
      <c r="A53" s="25">
        <v>41</v>
      </c>
      <c r="B53" s="25" t="s">
        <v>110</v>
      </c>
      <c r="C53" s="26" t="s">
        <v>111</v>
      </c>
      <c r="D53" s="18">
        <v>5</v>
      </c>
      <c r="E53" s="118"/>
      <c r="F53" s="118"/>
      <c r="G53" s="28">
        <v>5</v>
      </c>
      <c r="H53" s="29" t="s">
        <v>411</v>
      </c>
      <c r="I53" s="24" t="s">
        <v>628</v>
      </c>
    </row>
    <row r="54" spans="1:11" ht="50.1" customHeight="1" x14ac:dyDescent="0.25">
      <c r="A54" s="25">
        <v>42</v>
      </c>
      <c r="B54" s="25" t="s">
        <v>112</v>
      </c>
      <c r="C54" s="26" t="s">
        <v>113</v>
      </c>
      <c r="D54" s="18">
        <v>10</v>
      </c>
      <c r="E54" s="25" t="s">
        <v>8</v>
      </c>
      <c r="F54" s="25" t="s">
        <v>35</v>
      </c>
      <c r="G54" s="28">
        <v>10</v>
      </c>
      <c r="H54" s="29" t="s">
        <v>430</v>
      </c>
      <c r="I54" s="99" t="s">
        <v>594</v>
      </c>
    </row>
    <row r="55" spans="1:11" ht="50.1" customHeight="1" x14ac:dyDescent="0.25">
      <c r="A55" s="18"/>
      <c r="B55" s="18">
        <v>7</v>
      </c>
      <c r="C55" s="22" t="s">
        <v>114</v>
      </c>
      <c r="D55" s="23">
        <v>30</v>
      </c>
      <c r="E55" s="18"/>
      <c r="F55" s="18"/>
      <c r="G55" s="31">
        <f>SUM(G56,G57,G58,G59,G60,G61)</f>
        <v>25</v>
      </c>
      <c r="H55" s="29"/>
      <c r="I55" s="24"/>
    </row>
    <row r="56" spans="1:11" ht="50.1" customHeight="1" x14ac:dyDescent="0.25">
      <c r="A56" s="25">
        <v>43</v>
      </c>
      <c r="B56" s="25" t="s">
        <v>115</v>
      </c>
      <c r="C56" s="26" t="s">
        <v>116</v>
      </c>
      <c r="D56" s="18">
        <v>5</v>
      </c>
      <c r="E56" s="117" t="s">
        <v>13</v>
      </c>
      <c r="F56" s="117" t="s">
        <v>11</v>
      </c>
      <c r="G56" s="28">
        <v>5</v>
      </c>
      <c r="H56" s="87" t="s">
        <v>409</v>
      </c>
      <c r="I56" s="95">
        <v>1</v>
      </c>
      <c r="K56" t="s">
        <v>556</v>
      </c>
    </row>
    <row r="57" spans="1:11" ht="50.1" customHeight="1" x14ac:dyDescent="0.25">
      <c r="A57" s="25">
        <v>44</v>
      </c>
      <c r="B57" s="25" t="s">
        <v>117</v>
      </c>
      <c r="C57" s="26" t="s">
        <v>118</v>
      </c>
      <c r="D57" s="18">
        <v>5</v>
      </c>
      <c r="E57" s="118"/>
      <c r="F57" s="118"/>
      <c r="G57" s="28">
        <v>5</v>
      </c>
      <c r="H57" s="87" t="s">
        <v>409</v>
      </c>
      <c r="I57" s="28" t="s">
        <v>543</v>
      </c>
      <c r="K57" t="s">
        <v>556</v>
      </c>
    </row>
    <row r="58" spans="1:11" ht="91.5" customHeight="1" x14ac:dyDescent="0.25">
      <c r="A58" s="25">
        <v>45</v>
      </c>
      <c r="B58" s="25" t="s">
        <v>119</v>
      </c>
      <c r="C58" s="26" t="s">
        <v>120</v>
      </c>
      <c r="D58" s="18">
        <v>5</v>
      </c>
      <c r="E58" s="25" t="s">
        <v>121</v>
      </c>
      <c r="F58" s="25" t="s">
        <v>166</v>
      </c>
      <c r="G58" s="28">
        <v>5</v>
      </c>
      <c r="H58" s="87" t="s">
        <v>409</v>
      </c>
      <c r="I58" s="93">
        <v>0.73699999999999999</v>
      </c>
      <c r="K58" t="s">
        <v>556</v>
      </c>
    </row>
    <row r="59" spans="1:11" ht="121.5" customHeight="1" x14ac:dyDescent="0.25">
      <c r="A59" s="25">
        <v>46</v>
      </c>
      <c r="B59" s="25" t="s">
        <v>123</v>
      </c>
      <c r="C59" s="26" t="s">
        <v>124</v>
      </c>
      <c r="D59" s="18">
        <v>5</v>
      </c>
      <c r="E59" s="25" t="s">
        <v>121</v>
      </c>
      <c r="F59" s="25" t="s">
        <v>160</v>
      </c>
      <c r="G59" s="28">
        <v>5</v>
      </c>
      <c r="H59" s="73" t="s">
        <v>411</v>
      </c>
      <c r="I59" s="24" t="s">
        <v>618</v>
      </c>
    </row>
    <row r="60" spans="1:11" ht="50.1" customHeight="1" x14ac:dyDescent="0.25">
      <c r="A60" s="25">
        <v>47</v>
      </c>
      <c r="B60" s="25" t="s">
        <v>125</v>
      </c>
      <c r="C60" s="26" t="s">
        <v>126</v>
      </c>
      <c r="D60" s="18">
        <v>5</v>
      </c>
      <c r="E60" s="117" t="s">
        <v>8</v>
      </c>
      <c r="F60" s="117" t="s">
        <v>35</v>
      </c>
      <c r="G60" s="28">
        <v>5</v>
      </c>
      <c r="H60" s="73" t="s">
        <v>430</v>
      </c>
      <c r="I60" s="92" t="s">
        <v>581</v>
      </c>
    </row>
    <row r="61" spans="1:11" ht="50.1" customHeight="1" x14ac:dyDescent="0.25">
      <c r="A61" s="25">
        <v>48</v>
      </c>
      <c r="B61" s="25" t="s">
        <v>127</v>
      </c>
      <c r="C61" s="26" t="s">
        <v>128</v>
      </c>
      <c r="D61" s="18">
        <v>5</v>
      </c>
      <c r="E61" s="118"/>
      <c r="F61" s="118"/>
      <c r="G61" s="28">
        <v>0</v>
      </c>
      <c r="H61" s="73" t="s">
        <v>430</v>
      </c>
      <c r="I61" s="24"/>
    </row>
    <row r="62" spans="1:11" ht="50.1" customHeight="1" x14ac:dyDescent="0.25">
      <c r="A62" s="18"/>
      <c r="B62" s="18">
        <v>8</v>
      </c>
      <c r="C62" s="22" t="s">
        <v>129</v>
      </c>
      <c r="D62" s="23">
        <v>60</v>
      </c>
      <c r="E62" s="18"/>
      <c r="F62" s="18"/>
      <c r="G62" s="31">
        <f>SUM(G63,G64,G65,G66,G67,G68,G69,G70,G71,G72)</f>
        <v>47.9</v>
      </c>
      <c r="H62" s="29"/>
      <c r="I62" s="24"/>
    </row>
    <row r="63" spans="1:11" ht="114.75" customHeight="1" x14ac:dyDescent="0.25">
      <c r="A63" s="25">
        <v>49</v>
      </c>
      <c r="B63" s="25" t="s">
        <v>130</v>
      </c>
      <c r="C63" s="26" t="s">
        <v>131</v>
      </c>
      <c r="D63" s="18">
        <v>5</v>
      </c>
      <c r="E63" s="25" t="s">
        <v>132</v>
      </c>
      <c r="F63" s="25" t="s">
        <v>11</v>
      </c>
      <c r="G63" s="28">
        <v>3.8</v>
      </c>
      <c r="H63" s="73" t="s">
        <v>411</v>
      </c>
      <c r="I63" s="116" t="s">
        <v>643</v>
      </c>
      <c r="K63" t="s">
        <v>556</v>
      </c>
    </row>
    <row r="64" spans="1:11" ht="50.1" customHeight="1" x14ac:dyDescent="0.25">
      <c r="A64" s="25">
        <v>50</v>
      </c>
      <c r="B64" s="25" t="s">
        <v>133</v>
      </c>
      <c r="C64" s="26" t="s">
        <v>134</v>
      </c>
      <c r="D64" s="18">
        <v>5</v>
      </c>
      <c r="E64" s="117" t="s">
        <v>4</v>
      </c>
      <c r="F64" s="117" t="s">
        <v>11</v>
      </c>
      <c r="G64" s="28">
        <v>0.5</v>
      </c>
      <c r="H64" s="73" t="s">
        <v>409</v>
      </c>
      <c r="I64" s="88" t="s">
        <v>615</v>
      </c>
      <c r="K64" t="s">
        <v>556</v>
      </c>
    </row>
    <row r="65" spans="1:9" ht="50.1" customHeight="1" x14ac:dyDescent="0.25">
      <c r="A65" s="25">
        <v>51</v>
      </c>
      <c r="B65" s="25" t="s">
        <v>135</v>
      </c>
      <c r="C65" s="26" t="s">
        <v>136</v>
      </c>
      <c r="D65" s="18">
        <v>5</v>
      </c>
      <c r="E65" s="118"/>
      <c r="F65" s="118"/>
      <c r="G65" s="28">
        <v>5</v>
      </c>
      <c r="H65" s="73" t="s">
        <v>411</v>
      </c>
      <c r="I65" s="89"/>
    </row>
    <row r="66" spans="1:9" ht="72" customHeight="1" x14ac:dyDescent="0.25">
      <c r="A66" s="25">
        <v>52</v>
      </c>
      <c r="B66" s="25" t="s">
        <v>137</v>
      </c>
      <c r="C66" s="26" t="s">
        <v>138</v>
      </c>
      <c r="D66" s="18">
        <v>5</v>
      </c>
      <c r="E66" s="25" t="s">
        <v>122</v>
      </c>
      <c r="F66" s="25" t="s">
        <v>162</v>
      </c>
      <c r="G66" s="28">
        <v>5</v>
      </c>
      <c r="H66" s="73" t="s">
        <v>411</v>
      </c>
      <c r="I66" s="89"/>
    </row>
    <row r="67" spans="1:9" ht="78" customHeight="1" x14ac:dyDescent="0.25">
      <c r="A67" s="25">
        <v>53</v>
      </c>
      <c r="B67" s="25" t="s">
        <v>139</v>
      </c>
      <c r="C67" s="26" t="s">
        <v>140</v>
      </c>
      <c r="D67" s="18">
        <v>10</v>
      </c>
      <c r="E67" s="117" t="s">
        <v>141</v>
      </c>
      <c r="F67" s="117" t="s">
        <v>161</v>
      </c>
      <c r="G67" s="28">
        <v>8.6</v>
      </c>
      <c r="H67" s="73" t="s">
        <v>411</v>
      </c>
      <c r="I67" s="98" t="s">
        <v>575</v>
      </c>
    </row>
    <row r="68" spans="1:9" ht="70.5" customHeight="1" x14ac:dyDescent="0.25">
      <c r="A68" s="25">
        <v>54</v>
      </c>
      <c r="B68" s="25" t="s">
        <v>142</v>
      </c>
      <c r="C68" s="26" t="s">
        <v>143</v>
      </c>
      <c r="D68" s="18">
        <v>5</v>
      </c>
      <c r="E68" s="118"/>
      <c r="F68" s="118"/>
      <c r="G68" s="28">
        <v>0</v>
      </c>
      <c r="H68" s="73"/>
      <c r="I68" s="102" t="s">
        <v>616</v>
      </c>
    </row>
    <row r="69" spans="1:9" ht="50.1" customHeight="1" x14ac:dyDescent="0.25">
      <c r="A69" s="25">
        <v>55</v>
      </c>
      <c r="B69" s="25" t="s">
        <v>144</v>
      </c>
      <c r="C69" s="26" t="s">
        <v>145</v>
      </c>
      <c r="D69" s="18">
        <v>10</v>
      </c>
      <c r="E69" s="25" t="s">
        <v>15</v>
      </c>
      <c r="F69" s="25" t="s">
        <v>11</v>
      </c>
      <c r="G69" s="28">
        <v>10</v>
      </c>
      <c r="H69" s="73" t="s">
        <v>411</v>
      </c>
      <c r="I69" s="97" t="s">
        <v>629</v>
      </c>
    </row>
    <row r="70" spans="1:9" ht="215.25" customHeight="1" x14ac:dyDescent="0.25">
      <c r="A70" s="25">
        <v>56</v>
      </c>
      <c r="B70" s="25" t="s">
        <v>146</v>
      </c>
      <c r="C70" s="26" t="s">
        <v>147</v>
      </c>
      <c r="D70" s="18">
        <v>5</v>
      </c>
      <c r="E70" s="25" t="s">
        <v>11</v>
      </c>
      <c r="F70" s="25" t="s">
        <v>162</v>
      </c>
      <c r="G70" s="28">
        <v>5</v>
      </c>
      <c r="H70" s="73" t="s">
        <v>411</v>
      </c>
      <c r="I70" s="63" t="s">
        <v>583</v>
      </c>
    </row>
    <row r="71" spans="1:9" ht="50.1" customHeight="1" x14ac:dyDescent="0.25">
      <c r="A71" s="25">
        <v>57</v>
      </c>
      <c r="B71" s="25" t="s">
        <v>148</v>
      </c>
      <c r="C71" s="26" t="s">
        <v>149</v>
      </c>
      <c r="D71" s="18">
        <v>5</v>
      </c>
      <c r="E71" s="117" t="s">
        <v>163</v>
      </c>
      <c r="F71" s="117" t="s">
        <v>35</v>
      </c>
      <c r="G71" s="28">
        <v>5</v>
      </c>
      <c r="H71" s="73" t="s">
        <v>430</v>
      </c>
      <c r="I71" s="97" t="s">
        <v>582</v>
      </c>
    </row>
    <row r="72" spans="1:9" ht="52.5" customHeight="1" x14ac:dyDescent="0.25">
      <c r="A72" s="25">
        <v>58</v>
      </c>
      <c r="B72" s="25" t="s">
        <v>437</v>
      </c>
      <c r="C72" s="26" t="s">
        <v>150</v>
      </c>
      <c r="D72" s="18">
        <v>5</v>
      </c>
      <c r="E72" s="118"/>
      <c r="F72" s="118"/>
      <c r="G72" s="28">
        <v>5</v>
      </c>
      <c r="H72" s="73" t="s">
        <v>411</v>
      </c>
      <c r="I72" s="100" t="s">
        <v>617</v>
      </c>
    </row>
    <row r="73" spans="1:9" ht="84" customHeight="1" x14ac:dyDescent="0.25">
      <c r="A73" s="18"/>
      <c r="B73" s="18">
        <v>9</v>
      </c>
      <c r="C73" s="22" t="s">
        <v>153</v>
      </c>
      <c r="D73" s="23">
        <v>100</v>
      </c>
      <c r="E73" s="71"/>
      <c r="F73" s="71"/>
      <c r="G73" s="31">
        <f>SUM(G74,G75)</f>
        <v>50</v>
      </c>
      <c r="H73" s="29"/>
      <c r="I73" s="24"/>
    </row>
    <row r="74" spans="1:9" ht="82.5" customHeight="1" x14ac:dyDescent="0.25">
      <c r="A74" s="25">
        <v>59</v>
      </c>
      <c r="B74" s="25" t="s">
        <v>151</v>
      </c>
      <c r="C74" s="26" t="s">
        <v>152</v>
      </c>
      <c r="D74" s="18">
        <v>40</v>
      </c>
      <c r="E74" s="119" t="s">
        <v>156</v>
      </c>
      <c r="F74" s="119" t="s">
        <v>162</v>
      </c>
      <c r="G74" s="73">
        <v>20</v>
      </c>
      <c r="H74" s="25" t="s">
        <v>595</v>
      </c>
      <c r="I74" s="30"/>
    </row>
    <row r="75" spans="1:9" ht="93.95" customHeight="1" x14ac:dyDescent="0.25">
      <c r="A75" s="25">
        <v>60</v>
      </c>
      <c r="B75" s="25" t="s">
        <v>155</v>
      </c>
      <c r="C75" s="26" t="s">
        <v>154</v>
      </c>
      <c r="D75" s="18">
        <v>60</v>
      </c>
      <c r="E75" s="120"/>
      <c r="F75" s="120"/>
      <c r="G75" s="73">
        <v>30</v>
      </c>
      <c r="H75" s="25" t="s">
        <v>642</v>
      </c>
      <c r="I75" s="30" t="s">
        <v>597</v>
      </c>
    </row>
  </sheetData>
  <autoFilter ref="A5:I75" xr:uid="{00000000-0009-0000-0000-000000000000}">
    <filterColumn colId="0" showButton="0"/>
  </autoFilter>
  <mergeCells count="35">
    <mergeCell ref="A1:I1"/>
    <mergeCell ref="A5:B5"/>
    <mergeCell ref="E20:E23"/>
    <mergeCell ref="F20:F23"/>
    <mergeCell ref="E16:E17"/>
    <mergeCell ref="E8:E11"/>
    <mergeCell ref="F8:F11"/>
    <mergeCell ref="E12:E13"/>
    <mergeCell ref="F12:F13"/>
    <mergeCell ref="E38:E42"/>
    <mergeCell ref="F38:F42"/>
    <mergeCell ref="E48:E53"/>
    <mergeCell ref="F48:F53"/>
    <mergeCell ref="E24:E25"/>
    <mergeCell ref="F24:F25"/>
    <mergeCell ref="E27:E28"/>
    <mergeCell ref="F27:F28"/>
    <mergeCell ref="E29:E30"/>
    <mergeCell ref="F29:F30"/>
    <mergeCell ref="E60:E61"/>
    <mergeCell ref="E74:E75"/>
    <mergeCell ref="A2:I2"/>
    <mergeCell ref="A3:I3"/>
    <mergeCell ref="E67:E68"/>
    <mergeCell ref="F67:F68"/>
    <mergeCell ref="E71:E72"/>
    <mergeCell ref="F71:F72"/>
    <mergeCell ref="F74:F75"/>
    <mergeCell ref="E56:E57"/>
    <mergeCell ref="F56:F57"/>
    <mergeCell ref="F60:F61"/>
    <mergeCell ref="E64:E65"/>
    <mergeCell ref="F64:F65"/>
    <mergeCell ref="E36:E37"/>
    <mergeCell ref="F36:F37"/>
  </mergeCells>
  <pageMargins left="0.7" right="0.45" top="0.5" bottom="0.5" header="0.3" footer="0.3"/>
  <pageSetup paperSize="9" scale="6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72"/>
  <sheetViews>
    <sheetView zoomScale="70" zoomScaleNormal="70" workbookViewId="0">
      <selection activeCell="N4" sqref="N4"/>
    </sheetView>
  </sheetViews>
  <sheetFormatPr defaultColWidth="8.7109375" defaultRowHeight="15" x14ac:dyDescent="0.25"/>
  <cols>
    <col min="1" max="1" width="6.5703125" style="7" customWidth="1"/>
    <col min="2" max="2" width="7.7109375" style="7" customWidth="1"/>
    <col min="3" max="3" width="69.85546875" style="7" customWidth="1"/>
    <col min="4" max="4" width="10.28515625" style="34" customWidth="1"/>
    <col min="5" max="5" width="9.7109375" style="72" customWidth="1"/>
    <col min="6" max="6" width="20.85546875" style="34" customWidth="1"/>
    <col min="7" max="7" width="23.7109375" style="34" customWidth="1"/>
    <col min="8" max="8" width="10.140625" style="34" customWidth="1"/>
    <col min="9" max="9" width="12.28515625" style="34" hidden="1" customWidth="1"/>
    <col min="10" max="10" width="50.140625" style="34" customWidth="1"/>
    <col min="11" max="12" width="9.140625" style="7" customWidth="1"/>
  </cols>
  <sheetData>
    <row r="1" spans="1:15" ht="18.75" x14ac:dyDescent="0.25">
      <c r="A1" s="131" t="s">
        <v>538</v>
      </c>
      <c r="B1" s="131"/>
      <c r="C1" s="131"/>
      <c r="D1" s="131"/>
      <c r="E1" s="131"/>
      <c r="F1" s="131"/>
      <c r="G1" s="131"/>
      <c r="H1" s="131"/>
      <c r="I1" s="131"/>
      <c r="J1" s="131"/>
      <c r="K1" s="11"/>
      <c r="L1"/>
    </row>
    <row r="2" spans="1:15" ht="18.75" x14ac:dyDescent="0.25">
      <c r="A2" s="131" t="s">
        <v>646</v>
      </c>
      <c r="B2" s="131"/>
      <c r="C2" s="131"/>
      <c r="D2" s="131"/>
      <c r="E2" s="131"/>
      <c r="F2" s="131"/>
      <c r="G2" s="131"/>
      <c r="H2" s="131"/>
      <c r="I2" s="131"/>
      <c r="J2" s="131"/>
      <c r="K2" s="11"/>
      <c r="L2"/>
    </row>
    <row r="3" spans="1:15" ht="27.75" customHeight="1" x14ac:dyDescent="0.25">
      <c r="A3" s="140" t="s">
        <v>558</v>
      </c>
      <c r="B3" s="140"/>
      <c r="C3" s="140"/>
      <c r="D3" s="140"/>
      <c r="E3" s="140"/>
      <c r="F3" s="140"/>
      <c r="G3" s="140"/>
      <c r="H3" s="140"/>
      <c r="I3" s="140"/>
      <c r="J3" s="140"/>
      <c r="K3" s="12"/>
      <c r="L3"/>
    </row>
    <row r="4" spans="1:15" ht="115.5" customHeight="1" x14ac:dyDescent="0.25">
      <c r="A4" s="134" t="s">
        <v>586</v>
      </c>
      <c r="B4" s="135"/>
      <c r="C4" s="135"/>
      <c r="D4" s="135"/>
      <c r="E4" s="135"/>
      <c r="F4" s="135"/>
      <c r="G4" s="135"/>
      <c r="H4" s="135"/>
      <c r="I4" s="135"/>
      <c r="J4" s="135"/>
      <c r="K4" s="6"/>
    </row>
    <row r="5" spans="1:15" ht="15.75" x14ac:dyDescent="0.25">
      <c r="A5" s="8"/>
      <c r="B5" s="8"/>
      <c r="C5" s="8"/>
      <c r="D5" s="9"/>
      <c r="E5" s="9"/>
      <c r="F5" s="8"/>
      <c r="G5" s="8"/>
      <c r="H5" s="8"/>
      <c r="I5" s="9"/>
      <c r="J5" s="8"/>
    </row>
    <row r="6" spans="1:15" ht="20.25" customHeight="1" x14ac:dyDescent="0.25">
      <c r="A6" s="137" t="s">
        <v>0</v>
      </c>
      <c r="B6" s="137"/>
      <c r="C6" s="137" t="s">
        <v>167</v>
      </c>
      <c r="D6" s="137" t="s">
        <v>168</v>
      </c>
      <c r="E6" s="137" t="s">
        <v>14</v>
      </c>
      <c r="F6" s="137" t="s">
        <v>169</v>
      </c>
      <c r="G6" s="137" t="s">
        <v>170</v>
      </c>
      <c r="H6" s="138" t="s">
        <v>164</v>
      </c>
      <c r="I6" s="133" t="s">
        <v>399</v>
      </c>
      <c r="J6" s="133" t="s">
        <v>531</v>
      </c>
    </row>
    <row r="7" spans="1:15" ht="79.5" customHeight="1" x14ac:dyDescent="0.25">
      <c r="A7" s="44" t="s">
        <v>1</v>
      </c>
      <c r="B7" s="44" t="s">
        <v>2</v>
      </c>
      <c r="C7" s="137"/>
      <c r="D7" s="137"/>
      <c r="E7" s="137"/>
      <c r="F7" s="137"/>
      <c r="G7" s="137"/>
      <c r="H7" s="139"/>
      <c r="I7" s="133"/>
      <c r="J7" s="133"/>
    </row>
    <row r="8" spans="1:15" ht="35.25" customHeight="1" x14ac:dyDescent="0.3">
      <c r="A8" s="45"/>
      <c r="B8" s="45"/>
      <c r="C8" s="35" t="s">
        <v>171</v>
      </c>
      <c r="D8" s="45"/>
      <c r="E8" s="44">
        <f>SUM(E10:E55)</f>
        <v>40</v>
      </c>
      <c r="F8" s="45"/>
      <c r="G8" s="45"/>
      <c r="H8" s="36">
        <f>SUM(H9:H55)</f>
        <v>26</v>
      </c>
      <c r="I8" s="37"/>
      <c r="J8" s="37"/>
    </row>
    <row r="9" spans="1:15" ht="30.75" customHeight="1" x14ac:dyDescent="0.3">
      <c r="A9" s="45"/>
      <c r="B9" s="44" t="s">
        <v>172</v>
      </c>
      <c r="C9" s="35" t="s">
        <v>173</v>
      </c>
      <c r="D9" s="45"/>
      <c r="E9" s="44"/>
      <c r="F9" s="45"/>
      <c r="G9" s="45"/>
      <c r="H9" s="37"/>
      <c r="I9" s="37"/>
      <c r="J9" s="37"/>
    </row>
    <row r="10" spans="1:15" ht="124.5" customHeight="1" x14ac:dyDescent="0.25">
      <c r="A10" s="45">
        <v>1</v>
      </c>
      <c r="B10" s="45">
        <v>1</v>
      </c>
      <c r="C10" s="38" t="s">
        <v>174</v>
      </c>
      <c r="D10" s="39">
        <v>0.5</v>
      </c>
      <c r="E10" s="44">
        <v>1</v>
      </c>
      <c r="F10" s="45" t="s">
        <v>232</v>
      </c>
      <c r="G10" s="45" t="s">
        <v>132</v>
      </c>
      <c r="H10" s="115">
        <v>1</v>
      </c>
      <c r="I10" s="40"/>
      <c r="J10" s="107" t="s">
        <v>630</v>
      </c>
      <c r="O10" t="s">
        <v>556</v>
      </c>
    </row>
    <row r="11" spans="1:15" ht="60.75" customHeight="1" x14ac:dyDescent="0.3">
      <c r="A11" s="45">
        <v>2</v>
      </c>
      <c r="B11" s="45">
        <v>2</v>
      </c>
      <c r="C11" s="38" t="s">
        <v>175</v>
      </c>
      <c r="D11" s="39">
        <v>0.7</v>
      </c>
      <c r="E11" s="44">
        <v>1</v>
      </c>
      <c r="F11" s="45" t="s">
        <v>232</v>
      </c>
      <c r="G11" s="45" t="s">
        <v>6</v>
      </c>
      <c r="H11" s="41">
        <v>1</v>
      </c>
      <c r="I11" s="37"/>
      <c r="J11" s="108" t="s">
        <v>573</v>
      </c>
      <c r="O11" t="s">
        <v>556</v>
      </c>
    </row>
    <row r="12" spans="1:15" ht="62.25" customHeight="1" x14ac:dyDescent="0.3">
      <c r="A12" s="45">
        <v>3</v>
      </c>
      <c r="B12" s="45">
        <v>3</v>
      </c>
      <c r="C12" s="38" t="s">
        <v>177</v>
      </c>
      <c r="D12" s="39">
        <v>0.9</v>
      </c>
      <c r="E12" s="44">
        <v>1</v>
      </c>
      <c r="F12" s="45" t="s">
        <v>232</v>
      </c>
      <c r="G12" s="45" t="s">
        <v>6</v>
      </c>
      <c r="H12" s="41"/>
      <c r="I12" s="37"/>
      <c r="J12" s="108" t="s">
        <v>631</v>
      </c>
    </row>
    <row r="13" spans="1:15" ht="62.25" customHeight="1" x14ac:dyDescent="0.3">
      <c r="A13" s="45">
        <v>4</v>
      </c>
      <c r="B13" s="45">
        <v>4</v>
      </c>
      <c r="C13" s="38" t="s">
        <v>178</v>
      </c>
      <c r="D13" s="39">
        <v>0.9</v>
      </c>
      <c r="E13" s="44">
        <v>1</v>
      </c>
      <c r="F13" s="45" t="s">
        <v>232</v>
      </c>
      <c r="G13" s="45" t="s">
        <v>6</v>
      </c>
      <c r="H13" s="41">
        <v>1</v>
      </c>
      <c r="I13" s="37"/>
      <c r="J13" s="109">
        <v>0.98499999999999999</v>
      </c>
      <c r="O13" t="s">
        <v>556</v>
      </c>
    </row>
    <row r="14" spans="1:15" ht="83.25" customHeight="1" x14ac:dyDescent="0.3">
      <c r="A14" s="45">
        <v>5</v>
      </c>
      <c r="B14" s="45">
        <v>5</v>
      </c>
      <c r="C14" s="38" t="s">
        <v>179</v>
      </c>
      <c r="D14" s="39">
        <v>1</v>
      </c>
      <c r="E14" s="44">
        <v>1</v>
      </c>
      <c r="F14" s="45" t="s">
        <v>232</v>
      </c>
      <c r="G14" s="45" t="s">
        <v>6</v>
      </c>
      <c r="H14" s="41">
        <v>1</v>
      </c>
      <c r="I14" s="37"/>
      <c r="J14" s="104" t="s">
        <v>409</v>
      </c>
      <c r="O14" t="s">
        <v>556</v>
      </c>
    </row>
    <row r="15" spans="1:15" ht="65.25" customHeight="1" x14ac:dyDescent="0.3">
      <c r="A15" s="132">
        <v>6</v>
      </c>
      <c r="B15" s="132">
        <v>6</v>
      </c>
      <c r="C15" s="58" t="s">
        <v>180</v>
      </c>
      <c r="D15" s="39">
        <v>0.45</v>
      </c>
      <c r="E15" s="44">
        <v>1</v>
      </c>
      <c r="F15" s="132" t="s">
        <v>232</v>
      </c>
      <c r="G15" s="132" t="s">
        <v>6</v>
      </c>
      <c r="H15" s="41"/>
      <c r="I15" s="37"/>
      <c r="J15" s="110" t="s">
        <v>627</v>
      </c>
    </row>
    <row r="16" spans="1:15" ht="121.5" customHeight="1" x14ac:dyDescent="0.3">
      <c r="A16" s="132"/>
      <c r="B16" s="132"/>
      <c r="C16" s="58" t="s">
        <v>181</v>
      </c>
      <c r="D16" s="39">
        <v>0.6</v>
      </c>
      <c r="E16" s="44">
        <v>1</v>
      </c>
      <c r="F16" s="132"/>
      <c r="G16" s="132"/>
      <c r="H16" s="41"/>
      <c r="I16" s="37"/>
      <c r="J16" s="110" t="s">
        <v>627</v>
      </c>
    </row>
    <row r="17" spans="1:15" ht="95.25" customHeight="1" x14ac:dyDescent="0.3">
      <c r="A17" s="45">
        <v>7</v>
      </c>
      <c r="B17" s="45">
        <v>7</v>
      </c>
      <c r="C17" s="58" t="s">
        <v>182</v>
      </c>
      <c r="D17" s="39">
        <v>0.8</v>
      </c>
      <c r="E17" s="44">
        <v>1</v>
      </c>
      <c r="F17" s="45" t="s">
        <v>183</v>
      </c>
      <c r="G17" s="45" t="s">
        <v>4</v>
      </c>
      <c r="H17" s="41">
        <v>1</v>
      </c>
      <c r="I17" s="37"/>
      <c r="J17" s="104" t="s">
        <v>409</v>
      </c>
      <c r="O17" t="s">
        <v>556</v>
      </c>
    </row>
    <row r="18" spans="1:15" ht="56.25" customHeight="1" x14ac:dyDescent="0.3">
      <c r="A18" s="45">
        <v>8</v>
      </c>
      <c r="B18" s="45">
        <v>8</v>
      </c>
      <c r="C18" s="38" t="s">
        <v>184</v>
      </c>
      <c r="D18" s="39">
        <v>1</v>
      </c>
      <c r="E18" s="44">
        <v>1</v>
      </c>
      <c r="F18" s="45" t="s">
        <v>232</v>
      </c>
      <c r="G18" s="45" t="s">
        <v>9</v>
      </c>
      <c r="H18" s="41"/>
      <c r="I18" s="37"/>
      <c r="J18" s="105" t="s">
        <v>444</v>
      </c>
    </row>
    <row r="19" spans="1:15" ht="78" customHeight="1" x14ac:dyDescent="0.3">
      <c r="A19" s="45">
        <v>9</v>
      </c>
      <c r="B19" s="45">
        <v>9</v>
      </c>
      <c r="C19" s="38" t="s">
        <v>185</v>
      </c>
      <c r="D19" s="39">
        <v>0.6</v>
      </c>
      <c r="E19" s="44">
        <v>1</v>
      </c>
      <c r="F19" s="45" t="s">
        <v>183</v>
      </c>
      <c r="G19" s="45" t="s">
        <v>6</v>
      </c>
      <c r="H19" s="41">
        <v>1</v>
      </c>
      <c r="I19" s="37"/>
      <c r="J19" s="104" t="s">
        <v>411</v>
      </c>
    </row>
    <row r="20" spans="1:15" ht="57.75" customHeight="1" x14ac:dyDescent="0.3">
      <c r="A20" s="132">
        <v>10</v>
      </c>
      <c r="B20" s="132">
        <v>10</v>
      </c>
      <c r="C20" s="136" t="s">
        <v>186</v>
      </c>
      <c r="D20" s="45" t="s">
        <v>396</v>
      </c>
      <c r="E20" s="137">
        <v>1</v>
      </c>
      <c r="F20" s="132" t="s">
        <v>232</v>
      </c>
      <c r="G20" s="132" t="s">
        <v>6</v>
      </c>
      <c r="H20" s="128">
        <v>1</v>
      </c>
      <c r="I20" s="37"/>
      <c r="J20" s="104" t="s">
        <v>409</v>
      </c>
      <c r="O20" t="s">
        <v>556</v>
      </c>
    </row>
    <row r="21" spans="1:15" ht="71.25" customHeight="1" x14ac:dyDescent="0.3">
      <c r="A21" s="132"/>
      <c r="B21" s="132"/>
      <c r="C21" s="136"/>
      <c r="D21" s="45" t="s">
        <v>397</v>
      </c>
      <c r="E21" s="137"/>
      <c r="F21" s="132"/>
      <c r="G21" s="132"/>
      <c r="H21" s="129"/>
      <c r="I21" s="37"/>
      <c r="J21" s="104" t="s">
        <v>409</v>
      </c>
    </row>
    <row r="22" spans="1:15" ht="59.25" customHeight="1" x14ac:dyDescent="0.3">
      <c r="A22" s="132">
        <v>11</v>
      </c>
      <c r="B22" s="132">
        <v>11</v>
      </c>
      <c r="C22" s="136" t="s">
        <v>187</v>
      </c>
      <c r="D22" s="45" t="s">
        <v>394</v>
      </c>
      <c r="E22" s="137">
        <v>1</v>
      </c>
      <c r="F22" s="132" t="s">
        <v>232</v>
      </c>
      <c r="G22" s="132" t="s">
        <v>6</v>
      </c>
      <c r="H22" s="128">
        <v>1</v>
      </c>
      <c r="I22" s="37"/>
      <c r="J22" s="104" t="s">
        <v>409</v>
      </c>
      <c r="O22" t="s">
        <v>556</v>
      </c>
    </row>
    <row r="23" spans="1:15" ht="87.75" customHeight="1" x14ac:dyDescent="0.3">
      <c r="A23" s="132"/>
      <c r="B23" s="132"/>
      <c r="C23" s="136"/>
      <c r="D23" s="45" t="s">
        <v>395</v>
      </c>
      <c r="E23" s="137"/>
      <c r="F23" s="132"/>
      <c r="G23" s="132"/>
      <c r="H23" s="129"/>
      <c r="I23" s="37"/>
      <c r="J23" s="104" t="s">
        <v>409</v>
      </c>
    </row>
    <row r="24" spans="1:15" ht="153.75" customHeight="1" x14ac:dyDescent="0.3">
      <c r="A24" s="132">
        <v>12</v>
      </c>
      <c r="B24" s="132">
        <v>12</v>
      </c>
      <c r="C24" s="58" t="s">
        <v>188</v>
      </c>
      <c r="D24" s="45" t="s">
        <v>190</v>
      </c>
      <c r="E24" s="44">
        <v>1</v>
      </c>
      <c r="F24" s="132" t="s">
        <v>232</v>
      </c>
      <c r="G24" s="132" t="s">
        <v>6</v>
      </c>
      <c r="H24" s="41">
        <v>1</v>
      </c>
      <c r="I24" s="37"/>
      <c r="J24" s="104" t="s">
        <v>409</v>
      </c>
      <c r="K24" s="7" t="s">
        <v>556</v>
      </c>
      <c r="O24" t="s">
        <v>556</v>
      </c>
    </row>
    <row r="25" spans="1:15" ht="85.5" customHeight="1" x14ac:dyDescent="0.3">
      <c r="A25" s="132"/>
      <c r="B25" s="132"/>
      <c r="C25" s="58" t="s">
        <v>189</v>
      </c>
      <c r="D25" s="39">
        <v>0.6</v>
      </c>
      <c r="E25" s="44">
        <v>1</v>
      </c>
      <c r="F25" s="132"/>
      <c r="G25" s="132"/>
      <c r="H25" s="41">
        <v>1</v>
      </c>
      <c r="I25" s="37"/>
      <c r="J25" s="104" t="s">
        <v>409</v>
      </c>
    </row>
    <row r="26" spans="1:15" ht="62.25" customHeight="1" x14ac:dyDescent="0.3">
      <c r="A26" s="132">
        <v>13</v>
      </c>
      <c r="B26" s="132">
        <v>13</v>
      </c>
      <c r="C26" s="136" t="s">
        <v>191</v>
      </c>
      <c r="D26" s="45" t="s">
        <v>392</v>
      </c>
      <c r="E26" s="137">
        <v>1</v>
      </c>
      <c r="F26" s="132" t="s">
        <v>232</v>
      </c>
      <c r="G26" s="132" t="s">
        <v>6</v>
      </c>
      <c r="H26" s="128">
        <v>1</v>
      </c>
      <c r="I26" s="37"/>
      <c r="J26" s="104" t="s">
        <v>409</v>
      </c>
      <c r="K26" s="130" t="s">
        <v>556</v>
      </c>
    </row>
    <row r="27" spans="1:15" ht="64.5" customHeight="1" x14ac:dyDescent="0.3">
      <c r="A27" s="132"/>
      <c r="B27" s="132"/>
      <c r="C27" s="136"/>
      <c r="D27" s="45" t="s">
        <v>393</v>
      </c>
      <c r="E27" s="137"/>
      <c r="F27" s="132"/>
      <c r="G27" s="132"/>
      <c r="H27" s="129"/>
      <c r="I27" s="37"/>
      <c r="J27" s="104" t="s">
        <v>409</v>
      </c>
      <c r="K27" s="130"/>
    </row>
    <row r="28" spans="1:15" ht="83.25" customHeight="1" x14ac:dyDescent="0.3">
      <c r="A28" s="45">
        <v>14</v>
      </c>
      <c r="B28" s="45">
        <v>14</v>
      </c>
      <c r="C28" s="38" t="s">
        <v>192</v>
      </c>
      <c r="D28" s="39">
        <v>0.8</v>
      </c>
      <c r="E28" s="44">
        <v>1</v>
      </c>
      <c r="F28" s="45" t="s">
        <v>232</v>
      </c>
      <c r="G28" s="45" t="s">
        <v>6</v>
      </c>
      <c r="H28" s="41">
        <v>1</v>
      </c>
      <c r="I28" s="37"/>
      <c r="J28" s="104" t="s">
        <v>411</v>
      </c>
    </row>
    <row r="29" spans="1:15" ht="144" customHeight="1" x14ac:dyDescent="0.3">
      <c r="A29" s="45">
        <v>15</v>
      </c>
      <c r="B29" s="45">
        <v>15</v>
      </c>
      <c r="C29" s="38" t="s">
        <v>193</v>
      </c>
      <c r="D29" s="39">
        <v>0.4</v>
      </c>
      <c r="E29" s="44">
        <v>1</v>
      </c>
      <c r="F29" s="45" t="s">
        <v>232</v>
      </c>
      <c r="G29" s="45" t="s">
        <v>3</v>
      </c>
      <c r="H29" s="41">
        <v>1</v>
      </c>
      <c r="I29" s="37">
        <v>1</v>
      </c>
      <c r="J29" s="105" t="s">
        <v>423</v>
      </c>
    </row>
    <row r="30" spans="1:15" ht="99.75" customHeight="1" x14ac:dyDescent="0.3">
      <c r="A30" s="45">
        <v>16</v>
      </c>
      <c r="B30" s="45">
        <v>16</v>
      </c>
      <c r="C30" s="38" t="s">
        <v>194</v>
      </c>
      <c r="D30" s="39">
        <v>1</v>
      </c>
      <c r="E30" s="44">
        <v>1</v>
      </c>
      <c r="F30" s="45" t="s">
        <v>232</v>
      </c>
      <c r="G30" s="45" t="s">
        <v>4</v>
      </c>
      <c r="H30" s="41">
        <v>1</v>
      </c>
      <c r="I30" s="37">
        <v>1</v>
      </c>
      <c r="J30" s="104" t="s">
        <v>409</v>
      </c>
      <c r="O30" t="s">
        <v>556</v>
      </c>
    </row>
    <row r="31" spans="1:15" ht="87.75" customHeight="1" x14ac:dyDescent="0.25">
      <c r="A31" s="45">
        <v>17</v>
      </c>
      <c r="B31" s="45">
        <v>17</v>
      </c>
      <c r="C31" s="38" t="s">
        <v>195</v>
      </c>
      <c r="D31" s="39">
        <v>1</v>
      </c>
      <c r="E31" s="44">
        <v>1</v>
      </c>
      <c r="F31" s="45" t="s">
        <v>232</v>
      </c>
      <c r="G31" s="45" t="s">
        <v>4</v>
      </c>
      <c r="H31" s="41">
        <v>1</v>
      </c>
      <c r="I31" s="70" t="s">
        <v>551</v>
      </c>
      <c r="J31" s="104" t="s">
        <v>409</v>
      </c>
      <c r="O31" t="s">
        <v>556</v>
      </c>
    </row>
    <row r="32" spans="1:15" ht="61.5" customHeight="1" x14ac:dyDescent="0.25">
      <c r="A32" s="45">
        <v>18</v>
      </c>
      <c r="B32" s="45">
        <v>18</v>
      </c>
      <c r="C32" s="38" t="s">
        <v>196</v>
      </c>
      <c r="D32" s="39">
        <v>1</v>
      </c>
      <c r="E32" s="44">
        <v>1</v>
      </c>
      <c r="F32" s="45" t="s">
        <v>232</v>
      </c>
      <c r="G32" s="45" t="s">
        <v>4</v>
      </c>
      <c r="H32" s="41">
        <v>1</v>
      </c>
      <c r="I32" s="70" t="s">
        <v>552</v>
      </c>
      <c r="J32" s="104" t="s">
        <v>409</v>
      </c>
      <c r="O32" t="s">
        <v>556</v>
      </c>
    </row>
    <row r="33" spans="1:15" ht="99.75" customHeight="1" x14ac:dyDescent="0.3">
      <c r="A33" s="45">
        <v>19</v>
      </c>
      <c r="B33" s="45">
        <v>19</v>
      </c>
      <c r="C33" s="38" t="s">
        <v>197</v>
      </c>
      <c r="D33" s="39">
        <v>1</v>
      </c>
      <c r="E33" s="44">
        <v>1</v>
      </c>
      <c r="F33" s="45" t="s">
        <v>232</v>
      </c>
      <c r="G33" s="45" t="s">
        <v>4</v>
      </c>
      <c r="H33" s="41">
        <v>1</v>
      </c>
      <c r="I33" s="37">
        <v>1</v>
      </c>
      <c r="J33" s="105" t="s">
        <v>638</v>
      </c>
    </row>
    <row r="34" spans="1:15" ht="63" customHeight="1" x14ac:dyDescent="0.3">
      <c r="A34" s="132">
        <v>20</v>
      </c>
      <c r="B34" s="132">
        <v>20</v>
      </c>
      <c r="C34" s="58" t="s">
        <v>198</v>
      </c>
      <c r="D34" s="39">
        <v>1</v>
      </c>
      <c r="E34" s="137">
        <v>1</v>
      </c>
      <c r="F34" s="132" t="s">
        <v>232</v>
      </c>
      <c r="G34" s="132" t="s">
        <v>4</v>
      </c>
      <c r="H34" s="128">
        <v>1</v>
      </c>
      <c r="I34" s="37">
        <v>1</v>
      </c>
      <c r="J34" s="105" t="s">
        <v>443</v>
      </c>
    </row>
    <row r="35" spans="1:15" ht="60" customHeight="1" x14ac:dyDescent="0.3">
      <c r="A35" s="132"/>
      <c r="B35" s="132"/>
      <c r="C35" s="58" t="s">
        <v>199</v>
      </c>
      <c r="D35" s="39">
        <v>1</v>
      </c>
      <c r="E35" s="137"/>
      <c r="F35" s="132"/>
      <c r="G35" s="132"/>
      <c r="H35" s="129"/>
      <c r="I35" s="37">
        <v>1</v>
      </c>
      <c r="J35" s="105" t="s">
        <v>443</v>
      </c>
    </row>
    <row r="36" spans="1:15" ht="76.5" customHeight="1" x14ac:dyDescent="0.3">
      <c r="A36" s="45">
        <v>21</v>
      </c>
      <c r="B36" s="45">
        <v>21</v>
      </c>
      <c r="C36" s="38" t="s">
        <v>200</v>
      </c>
      <c r="D36" s="39">
        <v>1</v>
      </c>
      <c r="E36" s="44">
        <v>1</v>
      </c>
      <c r="F36" s="45" t="s">
        <v>232</v>
      </c>
      <c r="G36" s="45" t="s">
        <v>4</v>
      </c>
      <c r="H36" s="41">
        <v>1</v>
      </c>
      <c r="I36" s="37">
        <v>1</v>
      </c>
      <c r="J36" s="104" t="s">
        <v>409</v>
      </c>
      <c r="O36" t="s">
        <v>556</v>
      </c>
    </row>
    <row r="37" spans="1:15" ht="24" customHeight="1" x14ac:dyDescent="0.3">
      <c r="A37" s="45"/>
      <c r="B37" s="44" t="s">
        <v>201</v>
      </c>
      <c r="C37" s="42" t="s">
        <v>202</v>
      </c>
      <c r="D37" s="45"/>
      <c r="E37" s="44"/>
      <c r="F37" s="45"/>
      <c r="G37" s="45"/>
      <c r="H37" s="41"/>
      <c r="I37" s="37"/>
      <c r="J37" s="104"/>
    </row>
    <row r="38" spans="1:15" ht="39.950000000000003" customHeight="1" x14ac:dyDescent="0.3">
      <c r="A38" s="45">
        <v>22</v>
      </c>
      <c r="B38" s="45">
        <v>1</v>
      </c>
      <c r="C38" s="38" t="s">
        <v>203</v>
      </c>
      <c r="D38" s="45" t="s">
        <v>204</v>
      </c>
      <c r="E38" s="44">
        <v>1</v>
      </c>
      <c r="F38" s="45" t="s">
        <v>232</v>
      </c>
      <c r="G38" s="45" t="s">
        <v>205</v>
      </c>
      <c r="H38" s="41">
        <v>1</v>
      </c>
      <c r="I38" s="37"/>
      <c r="J38" s="111" t="s">
        <v>632</v>
      </c>
      <c r="O38" t="s">
        <v>556</v>
      </c>
    </row>
    <row r="39" spans="1:15" ht="57.75" customHeight="1" x14ac:dyDescent="0.3">
      <c r="A39" s="45">
        <v>23</v>
      </c>
      <c r="B39" s="45">
        <v>2</v>
      </c>
      <c r="C39" s="38" t="s">
        <v>206</v>
      </c>
      <c r="D39" s="45" t="s">
        <v>207</v>
      </c>
      <c r="E39" s="44">
        <v>1</v>
      </c>
      <c r="F39" s="45" t="s">
        <v>232</v>
      </c>
      <c r="G39" s="45" t="s">
        <v>205</v>
      </c>
      <c r="H39" s="41">
        <v>1</v>
      </c>
      <c r="I39" s="37"/>
      <c r="J39" s="112" t="s">
        <v>633</v>
      </c>
      <c r="O39" t="s">
        <v>556</v>
      </c>
    </row>
    <row r="40" spans="1:15" ht="74.25" customHeight="1" x14ac:dyDescent="0.3">
      <c r="A40" s="45">
        <v>24</v>
      </c>
      <c r="B40" s="45">
        <v>3</v>
      </c>
      <c r="C40" s="38" t="s">
        <v>208</v>
      </c>
      <c r="D40" s="45" t="s">
        <v>209</v>
      </c>
      <c r="E40" s="44">
        <v>1</v>
      </c>
      <c r="F40" s="45" t="s">
        <v>232</v>
      </c>
      <c r="G40" s="45" t="s">
        <v>205</v>
      </c>
      <c r="H40" s="41"/>
      <c r="I40" s="37"/>
      <c r="J40" s="110" t="s">
        <v>574</v>
      </c>
    </row>
    <row r="41" spans="1:15" ht="39.950000000000003" customHeight="1" x14ac:dyDescent="0.3">
      <c r="A41" s="45">
        <v>25</v>
      </c>
      <c r="B41" s="45">
        <v>4</v>
      </c>
      <c r="C41" s="38" t="s">
        <v>120</v>
      </c>
      <c r="D41" s="45" t="s">
        <v>210</v>
      </c>
      <c r="E41" s="44">
        <v>1</v>
      </c>
      <c r="F41" s="45" t="s">
        <v>232</v>
      </c>
      <c r="G41" s="45" t="s">
        <v>211</v>
      </c>
      <c r="H41" s="41">
        <v>1</v>
      </c>
      <c r="I41" s="37"/>
      <c r="J41" s="112" t="s">
        <v>634</v>
      </c>
      <c r="O41" t="s">
        <v>556</v>
      </c>
    </row>
    <row r="42" spans="1:15" ht="39.950000000000003" customHeight="1" x14ac:dyDescent="0.3">
      <c r="A42" s="45">
        <v>26</v>
      </c>
      <c r="B42" s="45">
        <v>5</v>
      </c>
      <c r="C42" s="38" t="s">
        <v>116</v>
      </c>
      <c r="D42" s="45" t="s">
        <v>212</v>
      </c>
      <c r="E42" s="44">
        <v>1</v>
      </c>
      <c r="F42" s="45" t="s">
        <v>232</v>
      </c>
      <c r="G42" s="45" t="s">
        <v>211</v>
      </c>
      <c r="H42" s="41">
        <v>1</v>
      </c>
      <c r="I42" s="37"/>
      <c r="J42" s="111" t="s">
        <v>635</v>
      </c>
      <c r="O42" t="s">
        <v>556</v>
      </c>
    </row>
    <row r="43" spans="1:15" ht="56.45" customHeight="1" x14ac:dyDescent="0.3">
      <c r="A43" s="45">
        <v>27</v>
      </c>
      <c r="B43" s="45">
        <v>6</v>
      </c>
      <c r="C43" s="38" t="s">
        <v>213</v>
      </c>
      <c r="D43" s="45" t="s">
        <v>214</v>
      </c>
      <c r="E43" s="44">
        <v>1</v>
      </c>
      <c r="F43" s="45" t="s">
        <v>232</v>
      </c>
      <c r="G43" s="45" t="s">
        <v>215</v>
      </c>
      <c r="H43" s="41"/>
      <c r="I43" s="37"/>
      <c r="J43" s="106">
        <v>0.08</v>
      </c>
    </row>
    <row r="44" spans="1:15" ht="83.25" customHeight="1" x14ac:dyDescent="0.3">
      <c r="A44" s="45">
        <v>28</v>
      </c>
      <c r="B44" s="45">
        <v>7</v>
      </c>
      <c r="C44" s="38" t="s">
        <v>216</v>
      </c>
      <c r="D44" s="45" t="s">
        <v>217</v>
      </c>
      <c r="E44" s="44">
        <v>1</v>
      </c>
      <c r="F44" s="45" t="s">
        <v>233</v>
      </c>
      <c r="G44" s="45" t="s">
        <v>218</v>
      </c>
      <c r="H44" s="41"/>
      <c r="I44" s="37"/>
      <c r="J44" s="105" t="s">
        <v>430</v>
      </c>
    </row>
    <row r="45" spans="1:15" ht="33" customHeight="1" x14ac:dyDescent="0.3">
      <c r="A45" s="45"/>
      <c r="B45" s="44" t="s">
        <v>219</v>
      </c>
      <c r="C45" s="42" t="s">
        <v>220</v>
      </c>
      <c r="D45" s="45"/>
      <c r="E45" s="44"/>
      <c r="F45" s="45"/>
      <c r="G45" s="45"/>
      <c r="H45" s="41"/>
      <c r="I45" s="37"/>
      <c r="J45" s="104"/>
    </row>
    <row r="46" spans="1:15" ht="39.950000000000003" customHeight="1" x14ac:dyDescent="0.3">
      <c r="A46" s="45">
        <v>29</v>
      </c>
      <c r="B46" s="45">
        <v>1</v>
      </c>
      <c r="C46" s="38" t="s">
        <v>221</v>
      </c>
      <c r="D46" s="39">
        <v>0.8</v>
      </c>
      <c r="E46" s="44">
        <v>1</v>
      </c>
      <c r="F46" s="45" t="s">
        <v>232</v>
      </c>
      <c r="G46" s="45" t="s">
        <v>4</v>
      </c>
      <c r="H46" s="41"/>
      <c r="I46" s="37"/>
      <c r="J46" s="104" t="s">
        <v>424</v>
      </c>
    </row>
    <row r="47" spans="1:15" ht="113.25" customHeight="1" x14ac:dyDescent="0.3">
      <c r="A47" s="45">
        <v>30</v>
      </c>
      <c r="B47" s="45">
        <v>2</v>
      </c>
      <c r="C47" s="38" t="s">
        <v>222</v>
      </c>
      <c r="D47" s="45" t="s">
        <v>214</v>
      </c>
      <c r="E47" s="44">
        <v>1</v>
      </c>
      <c r="F47" s="45" t="s">
        <v>232</v>
      </c>
      <c r="G47" s="45" t="s">
        <v>132</v>
      </c>
      <c r="H47" s="41">
        <v>1</v>
      </c>
      <c r="I47" s="37"/>
      <c r="J47" s="104" t="s">
        <v>644</v>
      </c>
      <c r="O47" t="s">
        <v>556</v>
      </c>
    </row>
    <row r="48" spans="1:15" ht="39.950000000000003" customHeight="1" x14ac:dyDescent="0.3">
      <c r="A48" s="45">
        <v>31</v>
      </c>
      <c r="B48" s="45">
        <v>3</v>
      </c>
      <c r="C48" s="38" t="s">
        <v>223</v>
      </c>
      <c r="D48" s="39">
        <v>0.1</v>
      </c>
      <c r="E48" s="44">
        <v>1</v>
      </c>
      <c r="F48" s="45" t="s">
        <v>232</v>
      </c>
      <c r="G48" s="45" t="s">
        <v>4</v>
      </c>
      <c r="H48" s="41">
        <v>1</v>
      </c>
      <c r="I48" s="37"/>
      <c r="J48" s="113" t="s">
        <v>637</v>
      </c>
      <c r="O48" t="s">
        <v>556</v>
      </c>
    </row>
    <row r="49" spans="1:15" ht="48" customHeight="1" x14ac:dyDescent="0.3">
      <c r="A49" s="45">
        <v>32</v>
      </c>
      <c r="B49" s="45">
        <v>4</v>
      </c>
      <c r="C49" s="38" t="s">
        <v>224</v>
      </c>
      <c r="D49" s="39">
        <v>0.9</v>
      </c>
      <c r="E49" s="44">
        <v>1</v>
      </c>
      <c r="F49" s="45" t="s">
        <v>232</v>
      </c>
      <c r="G49" s="45" t="s">
        <v>4</v>
      </c>
      <c r="H49" s="41"/>
      <c r="I49" s="37"/>
      <c r="J49" s="104" t="s">
        <v>425</v>
      </c>
    </row>
    <row r="50" spans="1:15" ht="61.5" customHeight="1" x14ac:dyDescent="0.3">
      <c r="A50" s="45">
        <v>33</v>
      </c>
      <c r="B50" s="45">
        <v>5</v>
      </c>
      <c r="C50" s="38" t="s">
        <v>225</v>
      </c>
      <c r="D50" s="45" t="s">
        <v>226</v>
      </c>
      <c r="E50" s="44">
        <v>1</v>
      </c>
      <c r="F50" s="45" t="s">
        <v>232</v>
      </c>
      <c r="G50" s="45" t="s">
        <v>227</v>
      </c>
      <c r="H50" s="41"/>
      <c r="I50" s="37"/>
      <c r="J50" s="104" t="s">
        <v>429</v>
      </c>
    </row>
    <row r="51" spans="1:15" ht="105.75" customHeight="1" x14ac:dyDescent="0.3">
      <c r="A51" s="45">
        <v>34</v>
      </c>
      <c r="B51" s="45">
        <v>6</v>
      </c>
      <c r="C51" s="38" t="s">
        <v>228</v>
      </c>
      <c r="D51" s="39">
        <v>0.4</v>
      </c>
      <c r="E51" s="44">
        <v>1</v>
      </c>
      <c r="F51" s="45" t="s">
        <v>233</v>
      </c>
      <c r="G51" s="45" t="s">
        <v>229</v>
      </c>
      <c r="H51" s="41"/>
      <c r="I51" s="37"/>
      <c r="J51" s="104" t="s">
        <v>576</v>
      </c>
    </row>
    <row r="52" spans="1:15" ht="81.75" customHeight="1" x14ac:dyDescent="0.3">
      <c r="A52" s="45">
        <v>35</v>
      </c>
      <c r="B52" s="45">
        <v>7</v>
      </c>
      <c r="C52" s="38" t="s">
        <v>140</v>
      </c>
      <c r="D52" s="39">
        <v>0.4</v>
      </c>
      <c r="E52" s="44">
        <v>1</v>
      </c>
      <c r="F52" s="45" t="s">
        <v>233</v>
      </c>
      <c r="G52" s="45" t="s">
        <v>230</v>
      </c>
      <c r="H52" s="41">
        <v>1</v>
      </c>
      <c r="I52" s="37"/>
      <c r="J52" s="114" t="s">
        <v>575</v>
      </c>
      <c r="O52" t="s">
        <v>556</v>
      </c>
    </row>
    <row r="53" spans="1:15" ht="56.25" customHeight="1" x14ac:dyDescent="0.3">
      <c r="A53" s="45">
        <v>36</v>
      </c>
      <c r="B53" s="45">
        <v>8</v>
      </c>
      <c r="C53" s="38" t="s">
        <v>143</v>
      </c>
      <c r="D53" s="39">
        <v>0.1</v>
      </c>
      <c r="E53" s="44">
        <v>1</v>
      </c>
      <c r="F53" s="45" t="s">
        <v>233</v>
      </c>
      <c r="G53" s="45" t="s">
        <v>230</v>
      </c>
      <c r="H53" s="41"/>
      <c r="I53" s="37"/>
      <c r="J53" s="104" t="s">
        <v>576</v>
      </c>
    </row>
    <row r="54" spans="1:15" ht="64.5" customHeight="1" x14ac:dyDescent="0.3">
      <c r="A54" s="45">
        <v>37</v>
      </c>
      <c r="B54" s="45">
        <v>9</v>
      </c>
      <c r="C54" s="38" t="s">
        <v>145</v>
      </c>
      <c r="D54" s="39">
        <v>0.2</v>
      </c>
      <c r="E54" s="44">
        <v>1</v>
      </c>
      <c r="F54" s="45" t="s">
        <v>232</v>
      </c>
      <c r="G54" s="45" t="s">
        <v>176</v>
      </c>
      <c r="H54" s="41"/>
      <c r="I54" s="37"/>
      <c r="J54" s="104" t="s">
        <v>576</v>
      </c>
    </row>
    <row r="55" spans="1:15" ht="49.5" customHeight="1" x14ac:dyDescent="0.3">
      <c r="A55" s="45">
        <v>38</v>
      </c>
      <c r="B55" s="45">
        <v>10</v>
      </c>
      <c r="C55" s="38" t="s">
        <v>231</v>
      </c>
      <c r="D55" s="39">
        <v>0.7</v>
      </c>
      <c r="E55" s="44">
        <v>1</v>
      </c>
      <c r="F55" s="45" t="s">
        <v>232</v>
      </c>
      <c r="G55" s="45" t="s">
        <v>4</v>
      </c>
      <c r="H55" s="41"/>
      <c r="I55" s="37"/>
      <c r="J55" s="104" t="s">
        <v>576</v>
      </c>
    </row>
    <row r="56" spans="1:15" ht="31.5" customHeight="1" x14ac:dyDescent="0.25">
      <c r="A56" s="33"/>
    </row>
    <row r="59" spans="1:15" ht="112.5" customHeight="1" x14ac:dyDescent="0.25"/>
    <row r="63" spans="1:15" ht="114.75" customHeight="1" x14ac:dyDescent="0.25">
      <c r="I63" s="69"/>
    </row>
    <row r="67" spans="9:9" ht="16.5" x14ac:dyDescent="0.25">
      <c r="I67" s="68"/>
    </row>
    <row r="68" spans="9:9" ht="70.5" customHeight="1" x14ac:dyDescent="0.25"/>
    <row r="72" spans="9:9" ht="52.5" customHeight="1" x14ac:dyDescent="0.25"/>
  </sheetData>
  <autoFilter ref="A7:L55" xr:uid="{00000000-0009-0000-0000-000001000000}"/>
  <mergeCells count="49">
    <mergeCell ref="A2:J2"/>
    <mergeCell ref="B15:B16"/>
    <mergeCell ref="F15:F16"/>
    <mergeCell ref="G15:G16"/>
    <mergeCell ref="D6:D7"/>
    <mergeCell ref="A6:B6"/>
    <mergeCell ref="C6:C7"/>
    <mergeCell ref="F6:F7"/>
    <mergeCell ref="G6:G7"/>
    <mergeCell ref="E6:E7"/>
    <mergeCell ref="H6:H7"/>
    <mergeCell ref="J6:J7"/>
    <mergeCell ref="A3:J3"/>
    <mergeCell ref="H26:H27"/>
    <mergeCell ref="H20:H21"/>
    <mergeCell ref="H22:H23"/>
    <mergeCell ref="C22:C23"/>
    <mergeCell ref="E20:E21"/>
    <mergeCell ref="F20:F21"/>
    <mergeCell ref="G20:G21"/>
    <mergeCell ref="E22:E23"/>
    <mergeCell ref="F22:F23"/>
    <mergeCell ref="G22:G23"/>
    <mergeCell ref="F34:F35"/>
    <mergeCell ref="G34:G35"/>
    <mergeCell ref="E26:E27"/>
    <mergeCell ref="F26:F27"/>
    <mergeCell ref="G26:G27"/>
    <mergeCell ref="B26:B27"/>
    <mergeCell ref="C26:C27"/>
    <mergeCell ref="A34:A35"/>
    <mergeCell ref="B34:B35"/>
    <mergeCell ref="E34:E35"/>
    <mergeCell ref="H34:H35"/>
    <mergeCell ref="K26:K27"/>
    <mergeCell ref="A1:J1"/>
    <mergeCell ref="A15:A16"/>
    <mergeCell ref="I6:I7"/>
    <mergeCell ref="A4:J4"/>
    <mergeCell ref="F24:F25"/>
    <mergeCell ref="G24:G25"/>
    <mergeCell ref="A24:A25"/>
    <mergeCell ref="B24:B25"/>
    <mergeCell ref="A20:A21"/>
    <mergeCell ref="B20:B21"/>
    <mergeCell ref="C20:C21"/>
    <mergeCell ref="A22:A23"/>
    <mergeCell ref="B22:B23"/>
    <mergeCell ref="A26:A27"/>
  </mergeCells>
  <printOptions horizontalCentered="1"/>
  <pageMargins left="0.2" right="0.2" top="0.25" bottom="0.25" header="0" footer="0"/>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11"/>
  <sheetViews>
    <sheetView tabSelected="1" zoomScale="50" zoomScaleNormal="50" workbookViewId="0">
      <selection activeCell="P6" sqref="P6"/>
    </sheetView>
  </sheetViews>
  <sheetFormatPr defaultColWidth="8.7109375" defaultRowHeight="15" x14ac:dyDescent="0.25"/>
  <cols>
    <col min="1" max="1" width="5.5703125" customWidth="1"/>
    <col min="2" max="2" width="8.42578125" style="16" customWidth="1"/>
    <col min="3" max="3" width="79.42578125" style="16" customWidth="1"/>
    <col min="4" max="4" width="10.7109375" style="32" customWidth="1"/>
    <col min="5" max="5" width="19.7109375" style="17" customWidth="1"/>
    <col min="6" max="6" width="20.28515625" style="1" customWidth="1"/>
    <col min="7" max="7" width="25.42578125" style="17" customWidth="1"/>
    <col min="8" max="8" width="91.5703125" style="17" customWidth="1"/>
    <col min="9" max="9" width="12.7109375" hidden="1" customWidth="1"/>
    <col min="10" max="10" width="14.85546875" hidden="1" customWidth="1"/>
    <col min="11" max="11" width="27.42578125" hidden="1" customWidth="1"/>
    <col min="13" max="16384" width="8.7109375" style="16"/>
  </cols>
  <sheetData>
    <row r="1" spans="1:15" ht="26.25" customHeight="1" x14ac:dyDescent="0.25">
      <c r="A1" s="141" t="s">
        <v>537</v>
      </c>
      <c r="B1" s="141"/>
      <c r="C1" s="141"/>
      <c r="D1" s="141"/>
      <c r="E1" s="141"/>
      <c r="F1" s="141"/>
      <c r="G1" s="141"/>
      <c r="H1" s="141"/>
      <c r="I1" s="131"/>
      <c r="J1" s="131"/>
      <c r="K1" s="131"/>
    </row>
    <row r="2" spans="1:15" ht="26.25" customHeight="1" x14ac:dyDescent="0.25">
      <c r="A2" s="141" t="s">
        <v>646</v>
      </c>
      <c r="B2" s="141"/>
      <c r="C2" s="141"/>
      <c r="D2" s="141"/>
      <c r="E2" s="141"/>
      <c r="F2" s="141"/>
      <c r="G2" s="141"/>
      <c r="H2" s="141"/>
      <c r="I2" s="131"/>
      <c r="J2" s="131"/>
      <c r="K2" s="131"/>
    </row>
    <row r="3" spans="1:15" ht="24.75" customHeight="1" x14ac:dyDescent="0.25">
      <c r="A3" s="142" t="s">
        <v>559</v>
      </c>
      <c r="B3" s="142"/>
      <c r="C3" s="142"/>
      <c r="D3" s="142"/>
      <c r="E3" s="142"/>
      <c r="F3" s="142"/>
      <c r="G3" s="142"/>
      <c r="H3" s="142"/>
      <c r="I3" s="143"/>
      <c r="J3" s="143"/>
      <c r="K3" s="143"/>
    </row>
    <row r="4" spans="1:15" ht="133.5" customHeight="1" x14ac:dyDescent="0.25">
      <c r="A4" s="134" t="s">
        <v>604</v>
      </c>
      <c r="B4" s="135"/>
      <c r="C4" s="135"/>
      <c r="D4" s="135"/>
      <c r="E4" s="135"/>
      <c r="F4" s="135"/>
      <c r="G4" s="135"/>
      <c r="H4" s="135"/>
      <c r="I4" s="135"/>
      <c r="J4" s="135"/>
      <c r="K4" s="135"/>
      <c r="L4" s="7"/>
    </row>
    <row r="5" spans="1:15" ht="15.75" x14ac:dyDescent="0.25">
      <c r="A5" s="61"/>
    </row>
    <row r="6" spans="1:15" ht="34.5" customHeight="1" x14ac:dyDescent="0.25">
      <c r="A6" s="149" t="s">
        <v>0</v>
      </c>
      <c r="B6" s="149"/>
      <c r="C6" s="149" t="s">
        <v>234</v>
      </c>
      <c r="D6" s="144" t="s">
        <v>14</v>
      </c>
      <c r="E6" s="144" t="s">
        <v>169</v>
      </c>
      <c r="F6" s="146" t="s">
        <v>391</v>
      </c>
      <c r="G6" s="149" t="s">
        <v>235</v>
      </c>
      <c r="H6" s="149" t="s">
        <v>438</v>
      </c>
      <c r="I6" s="148" t="s">
        <v>164</v>
      </c>
      <c r="J6" s="148" t="s">
        <v>399</v>
      </c>
      <c r="K6" s="148" t="s">
        <v>405</v>
      </c>
    </row>
    <row r="7" spans="1:15" customFormat="1" ht="61.5" customHeight="1" x14ac:dyDescent="0.25">
      <c r="A7" s="44" t="s">
        <v>1</v>
      </c>
      <c r="B7" s="43" t="s">
        <v>2</v>
      </c>
      <c r="C7" s="150"/>
      <c r="D7" s="145"/>
      <c r="E7" s="145"/>
      <c r="F7" s="147"/>
      <c r="G7" s="150"/>
      <c r="H7" s="150"/>
      <c r="I7" s="148"/>
      <c r="J7" s="148"/>
      <c r="K7" s="148"/>
      <c r="L7" s="16"/>
    </row>
    <row r="8" spans="1:15" customFormat="1" ht="31.5" customHeight="1" x14ac:dyDescent="0.25">
      <c r="A8" s="45"/>
      <c r="B8" s="44"/>
      <c r="C8" s="42" t="s">
        <v>236</v>
      </c>
      <c r="D8" s="44">
        <v>60</v>
      </c>
      <c r="E8" s="45"/>
      <c r="F8" s="45"/>
      <c r="G8" s="45"/>
      <c r="H8" s="45"/>
      <c r="I8" s="2"/>
      <c r="J8" s="2"/>
      <c r="K8" s="2"/>
      <c r="L8" s="16"/>
    </row>
    <row r="9" spans="1:15" customFormat="1" ht="32.25" customHeight="1" x14ac:dyDescent="0.25">
      <c r="A9" s="45"/>
      <c r="B9" s="44" t="s">
        <v>237</v>
      </c>
      <c r="C9" s="42" t="s">
        <v>238</v>
      </c>
      <c r="D9" s="44"/>
      <c r="E9" s="45"/>
      <c r="F9" s="45"/>
      <c r="G9" s="45"/>
      <c r="H9" s="45"/>
      <c r="I9" s="2"/>
      <c r="J9" s="2"/>
      <c r="K9" s="2"/>
      <c r="L9" s="16"/>
    </row>
    <row r="10" spans="1:15" customFormat="1" ht="45" customHeight="1" x14ac:dyDescent="0.25">
      <c r="A10" s="45"/>
      <c r="B10" s="44" t="s">
        <v>239</v>
      </c>
      <c r="C10" s="42" t="s">
        <v>240</v>
      </c>
      <c r="D10" s="44"/>
      <c r="E10" s="45"/>
      <c r="F10" s="45"/>
      <c r="G10" s="45"/>
      <c r="H10" s="45"/>
      <c r="I10" s="10"/>
      <c r="J10" s="10"/>
      <c r="K10" s="10"/>
      <c r="L10" s="16"/>
    </row>
    <row r="11" spans="1:15" ht="138" customHeight="1" x14ac:dyDescent="0.25">
      <c r="A11" s="38" t="s">
        <v>446</v>
      </c>
      <c r="B11" s="46">
        <v>1</v>
      </c>
      <c r="C11" s="46" t="s">
        <v>241</v>
      </c>
      <c r="D11" s="47">
        <v>1</v>
      </c>
      <c r="E11" s="48" t="s">
        <v>232</v>
      </c>
      <c r="F11" s="45" t="s">
        <v>242</v>
      </c>
      <c r="G11" s="48" t="s">
        <v>243</v>
      </c>
      <c r="H11" s="49" t="s">
        <v>440</v>
      </c>
      <c r="I11" s="4" t="s">
        <v>398</v>
      </c>
      <c r="J11" s="5" t="s">
        <v>400</v>
      </c>
      <c r="K11" s="3" t="s">
        <v>406</v>
      </c>
      <c r="O11" s="16" t="s">
        <v>587</v>
      </c>
    </row>
    <row r="12" spans="1:15" customFormat="1" ht="80.25" customHeight="1" x14ac:dyDescent="0.25">
      <c r="A12" s="38" t="s">
        <v>447</v>
      </c>
      <c r="B12" s="38">
        <v>2</v>
      </c>
      <c r="C12" s="38" t="s">
        <v>415</v>
      </c>
      <c r="D12" s="44">
        <v>0.5</v>
      </c>
      <c r="E12" s="45" t="s">
        <v>232</v>
      </c>
      <c r="F12" s="45" t="s">
        <v>4</v>
      </c>
      <c r="G12" s="45" t="s">
        <v>243</v>
      </c>
      <c r="H12" s="50" t="s">
        <v>562</v>
      </c>
      <c r="I12" s="10"/>
      <c r="J12" s="10"/>
      <c r="K12" s="10"/>
      <c r="O12" t="s">
        <v>587</v>
      </c>
    </row>
    <row r="13" spans="1:15" customFormat="1" ht="45" customHeight="1" x14ac:dyDescent="0.25">
      <c r="A13" s="45"/>
      <c r="B13" s="44" t="s">
        <v>244</v>
      </c>
      <c r="C13" s="42" t="s">
        <v>245</v>
      </c>
      <c r="D13" s="44"/>
      <c r="E13" s="45"/>
      <c r="F13" s="45"/>
      <c r="G13" s="45"/>
      <c r="H13" s="45"/>
      <c r="I13" s="10"/>
      <c r="J13" s="10"/>
      <c r="K13" s="10"/>
      <c r="L13" s="16"/>
    </row>
    <row r="14" spans="1:15" ht="71.25" customHeight="1" x14ac:dyDescent="0.25">
      <c r="A14" s="38" t="s">
        <v>448</v>
      </c>
      <c r="B14" s="46">
        <v>1</v>
      </c>
      <c r="C14" s="46" t="s">
        <v>246</v>
      </c>
      <c r="D14" s="47">
        <v>0.5</v>
      </c>
      <c r="E14" s="48" t="s">
        <v>232</v>
      </c>
      <c r="F14" s="45" t="s">
        <v>4</v>
      </c>
      <c r="G14" s="48" t="s">
        <v>247</v>
      </c>
      <c r="H14" s="50" t="s">
        <v>407</v>
      </c>
      <c r="I14" s="10"/>
      <c r="J14" s="10"/>
      <c r="K14" s="10"/>
      <c r="L14" s="91"/>
      <c r="O14" s="16" t="s">
        <v>587</v>
      </c>
    </row>
    <row r="15" spans="1:15" ht="266.25" customHeight="1" x14ac:dyDescent="0.25">
      <c r="A15" s="38" t="s">
        <v>449</v>
      </c>
      <c r="B15" s="46">
        <v>2</v>
      </c>
      <c r="C15" s="46" t="s">
        <v>248</v>
      </c>
      <c r="D15" s="47">
        <v>1</v>
      </c>
      <c r="E15" s="48" t="s">
        <v>232</v>
      </c>
      <c r="F15" s="45" t="s">
        <v>249</v>
      </c>
      <c r="G15" s="48" t="s">
        <v>250</v>
      </c>
      <c r="H15" s="51" t="s">
        <v>542</v>
      </c>
      <c r="I15" s="10"/>
      <c r="J15" s="10"/>
      <c r="K15" s="10"/>
      <c r="O15" s="16" t="s">
        <v>587</v>
      </c>
    </row>
    <row r="16" spans="1:15" ht="121.5" customHeight="1" x14ac:dyDescent="0.25">
      <c r="A16" s="38" t="s">
        <v>450</v>
      </c>
      <c r="B16" s="46">
        <v>3</v>
      </c>
      <c r="C16" s="46" t="s">
        <v>251</v>
      </c>
      <c r="D16" s="47">
        <v>1</v>
      </c>
      <c r="E16" s="48" t="s">
        <v>232</v>
      </c>
      <c r="F16" s="45" t="s">
        <v>4</v>
      </c>
      <c r="G16" s="48" t="s">
        <v>247</v>
      </c>
      <c r="H16" s="50" t="s">
        <v>598</v>
      </c>
      <c r="I16" s="10"/>
      <c r="J16" s="10"/>
      <c r="K16" s="10"/>
    </row>
    <row r="17" spans="1:15" ht="95.25" customHeight="1" x14ac:dyDescent="0.25">
      <c r="A17" s="38" t="s">
        <v>451</v>
      </c>
      <c r="B17" s="46">
        <v>4</v>
      </c>
      <c r="C17" s="46" t="s">
        <v>252</v>
      </c>
      <c r="D17" s="47">
        <v>0.5</v>
      </c>
      <c r="E17" s="48" t="s">
        <v>232</v>
      </c>
      <c r="F17" s="45" t="s">
        <v>4</v>
      </c>
      <c r="G17" s="48" t="s">
        <v>247</v>
      </c>
      <c r="H17" s="50" t="s">
        <v>407</v>
      </c>
      <c r="I17" s="10"/>
      <c r="J17" s="10"/>
      <c r="K17" s="10"/>
      <c r="O17" s="16" t="s">
        <v>587</v>
      </c>
    </row>
    <row r="18" spans="1:15" ht="123.75" customHeight="1" x14ac:dyDescent="0.25">
      <c r="A18" s="38" t="s">
        <v>452</v>
      </c>
      <c r="B18" s="46">
        <v>5</v>
      </c>
      <c r="C18" s="46" t="s">
        <v>253</v>
      </c>
      <c r="D18" s="47">
        <v>0.5</v>
      </c>
      <c r="E18" s="48" t="s">
        <v>232</v>
      </c>
      <c r="F18" s="45" t="s">
        <v>254</v>
      </c>
      <c r="G18" s="48" t="s">
        <v>247</v>
      </c>
      <c r="H18" s="50" t="s">
        <v>563</v>
      </c>
      <c r="I18" s="10"/>
      <c r="J18" s="10"/>
      <c r="K18" s="10"/>
    </row>
    <row r="19" spans="1:15" ht="159" customHeight="1" x14ac:dyDescent="0.25">
      <c r="A19" s="38" t="s">
        <v>453</v>
      </c>
      <c r="B19" s="46">
        <v>6</v>
      </c>
      <c r="C19" s="46" t="s">
        <v>255</v>
      </c>
      <c r="D19" s="47">
        <v>1</v>
      </c>
      <c r="E19" s="48" t="s">
        <v>232</v>
      </c>
      <c r="F19" s="45" t="s">
        <v>254</v>
      </c>
      <c r="G19" s="48" t="s">
        <v>247</v>
      </c>
      <c r="H19" s="50" t="s">
        <v>408</v>
      </c>
      <c r="I19" s="10"/>
      <c r="J19" s="10"/>
      <c r="K19" s="10"/>
      <c r="O19" s="16" t="s">
        <v>587</v>
      </c>
    </row>
    <row r="20" spans="1:15" ht="219.75" customHeight="1" x14ac:dyDescent="0.25">
      <c r="A20" s="38" t="s">
        <v>454</v>
      </c>
      <c r="B20" s="46">
        <v>7</v>
      </c>
      <c r="C20" s="46" t="s">
        <v>256</v>
      </c>
      <c r="D20" s="47">
        <v>1</v>
      </c>
      <c r="E20" s="48" t="s">
        <v>232</v>
      </c>
      <c r="F20" s="45" t="s">
        <v>254</v>
      </c>
      <c r="G20" s="48" t="s">
        <v>247</v>
      </c>
      <c r="H20" s="50" t="s">
        <v>599</v>
      </c>
      <c r="I20" s="10"/>
      <c r="J20" s="10"/>
      <c r="K20" s="10"/>
      <c r="O20" s="16" t="s">
        <v>587</v>
      </c>
    </row>
    <row r="21" spans="1:15" ht="106.5" customHeight="1" x14ac:dyDescent="0.25">
      <c r="A21" s="38" t="s">
        <v>455</v>
      </c>
      <c r="B21" s="46">
        <v>8</v>
      </c>
      <c r="C21" s="46" t="s">
        <v>257</v>
      </c>
      <c r="D21" s="47">
        <v>1</v>
      </c>
      <c r="E21" s="48" t="s">
        <v>232</v>
      </c>
      <c r="F21" s="45" t="s">
        <v>9</v>
      </c>
      <c r="G21" s="48" t="s">
        <v>247</v>
      </c>
      <c r="H21" s="50" t="s">
        <v>441</v>
      </c>
      <c r="I21" s="10"/>
      <c r="J21" s="10"/>
      <c r="K21" s="10"/>
    </row>
    <row r="22" spans="1:15" customFormat="1" ht="45" customHeight="1" x14ac:dyDescent="0.25">
      <c r="A22" s="45"/>
      <c r="B22" s="44" t="s">
        <v>258</v>
      </c>
      <c r="C22" s="42" t="s">
        <v>5</v>
      </c>
      <c r="D22" s="44"/>
      <c r="E22" s="45"/>
      <c r="F22" s="45"/>
      <c r="G22" s="45"/>
      <c r="H22" s="50"/>
      <c r="I22" s="10"/>
      <c r="J22" s="10"/>
      <c r="K22" s="10"/>
      <c r="L22" s="16"/>
    </row>
    <row r="23" spans="1:15" ht="95.25" customHeight="1" x14ac:dyDescent="0.25">
      <c r="A23" s="38" t="s">
        <v>456</v>
      </c>
      <c r="B23" s="46" t="s">
        <v>457</v>
      </c>
      <c r="C23" s="46" t="s">
        <v>259</v>
      </c>
      <c r="D23" s="47">
        <v>0.5</v>
      </c>
      <c r="E23" s="48" t="s">
        <v>232</v>
      </c>
      <c r="F23" s="45" t="s">
        <v>4</v>
      </c>
      <c r="G23" s="48" t="s">
        <v>247</v>
      </c>
      <c r="H23" s="50" t="s">
        <v>416</v>
      </c>
      <c r="I23" s="10"/>
      <c r="J23" s="10"/>
      <c r="K23" s="10"/>
      <c r="O23" s="16" t="s">
        <v>587</v>
      </c>
    </row>
    <row r="24" spans="1:15" ht="121.5" customHeight="1" x14ac:dyDescent="0.25">
      <c r="A24" s="38" t="s">
        <v>458</v>
      </c>
      <c r="B24" s="46" t="s">
        <v>459</v>
      </c>
      <c r="C24" s="46" t="s">
        <v>260</v>
      </c>
      <c r="D24" s="47">
        <v>0.5</v>
      </c>
      <c r="E24" s="48" t="s">
        <v>232</v>
      </c>
      <c r="F24" s="45" t="s">
        <v>4</v>
      </c>
      <c r="G24" s="48" t="s">
        <v>247</v>
      </c>
      <c r="H24" s="50" t="s">
        <v>600</v>
      </c>
      <c r="I24" s="10"/>
      <c r="J24" s="10"/>
      <c r="K24" s="10"/>
      <c r="O24" s="16" t="s">
        <v>587</v>
      </c>
    </row>
    <row r="25" spans="1:15" ht="66.75" customHeight="1" x14ac:dyDescent="0.25">
      <c r="A25" s="38" t="s">
        <v>460</v>
      </c>
      <c r="B25" s="46" t="s">
        <v>461</v>
      </c>
      <c r="C25" s="46" t="s">
        <v>261</v>
      </c>
      <c r="D25" s="47">
        <v>0.5</v>
      </c>
      <c r="E25" s="48" t="s">
        <v>232</v>
      </c>
      <c r="F25" s="45" t="s">
        <v>4</v>
      </c>
      <c r="G25" s="48" t="s">
        <v>247</v>
      </c>
      <c r="H25" s="50" t="s">
        <v>442</v>
      </c>
      <c r="I25" s="10"/>
      <c r="J25" s="10"/>
      <c r="K25" s="10"/>
      <c r="O25" s="16" t="s">
        <v>587</v>
      </c>
    </row>
    <row r="26" spans="1:15" ht="64.5" customHeight="1" x14ac:dyDescent="0.25">
      <c r="A26" s="38" t="s">
        <v>462</v>
      </c>
      <c r="B26" s="46" t="s">
        <v>463</v>
      </c>
      <c r="C26" s="46" t="s">
        <v>262</v>
      </c>
      <c r="D26" s="47">
        <v>0.5</v>
      </c>
      <c r="E26" s="48" t="s">
        <v>232</v>
      </c>
      <c r="F26" s="45" t="s">
        <v>4</v>
      </c>
      <c r="G26" s="48" t="s">
        <v>247</v>
      </c>
      <c r="H26" s="50" t="s">
        <v>601</v>
      </c>
      <c r="I26" s="10"/>
      <c r="J26" s="10"/>
      <c r="K26" s="10"/>
      <c r="O26" s="16" t="s">
        <v>587</v>
      </c>
    </row>
    <row r="27" spans="1:15" ht="184.5" customHeight="1" x14ac:dyDescent="0.25">
      <c r="A27" s="38" t="s">
        <v>464</v>
      </c>
      <c r="B27" s="46" t="s">
        <v>465</v>
      </c>
      <c r="C27" s="46" t="s">
        <v>263</v>
      </c>
      <c r="D27" s="47">
        <v>0.5</v>
      </c>
      <c r="E27" s="48" t="s">
        <v>232</v>
      </c>
      <c r="F27" s="45" t="s">
        <v>4</v>
      </c>
      <c r="G27" s="48" t="s">
        <v>247</v>
      </c>
      <c r="H27" s="50" t="s">
        <v>411</v>
      </c>
      <c r="I27" s="10"/>
      <c r="J27" s="10"/>
      <c r="K27" s="10"/>
    </row>
    <row r="28" spans="1:15" ht="62.25" customHeight="1" x14ac:dyDescent="0.25">
      <c r="A28" s="38" t="s">
        <v>466</v>
      </c>
      <c r="B28" s="46" t="s">
        <v>467</v>
      </c>
      <c r="C28" s="46" t="s">
        <v>264</v>
      </c>
      <c r="D28" s="47">
        <v>0.5</v>
      </c>
      <c r="E28" s="48" t="s">
        <v>232</v>
      </c>
      <c r="F28" s="45" t="s">
        <v>4</v>
      </c>
      <c r="G28" s="48" t="s">
        <v>247</v>
      </c>
      <c r="H28" s="50" t="s">
        <v>605</v>
      </c>
      <c r="I28" s="10"/>
      <c r="J28" s="10"/>
      <c r="K28" s="10"/>
    </row>
    <row r="29" spans="1:15" customFormat="1" ht="45" customHeight="1" x14ac:dyDescent="0.25">
      <c r="A29" s="45"/>
      <c r="B29" s="44" t="s">
        <v>265</v>
      </c>
      <c r="C29" s="42" t="s">
        <v>266</v>
      </c>
      <c r="D29" s="44"/>
      <c r="E29" s="45"/>
      <c r="F29" s="45"/>
      <c r="G29" s="45"/>
      <c r="H29" s="50"/>
      <c r="I29" s="10"/>
      <c r="J29" s="10"/>
      <c r="K29" s="10"/>
      <c r="L29" s="16"/>
    </row>
    <row r="30" spans="1:15" ht="144" customHeight="1" x14ac:dyDescent="0.25">
      <c r="A30" s="62" t="s">
        <v>468</v>
      </c>
      <c r="B30" s="52" t="s">
        <v>401</v>
      </c>
      <c r="C30" s="46" t="s">
        <v>410</v>
      </c>
      <c r="D30" s="47">
        <v>0.5</v>
      </c>
      <c r="E30" s="48" t="s">
        <v>232</v>
      </c>
      <c r="F30" s="45" t="s">
        <v>4</v>
      </c>
      <c r="G30" s="48" t="s">
        <v>247</v>
      </c>
      <c r="H30" s="50" t="s">
        <v>546</v>
      </c>
      <c r="I30" s="10"/>
      <c r="J30" s="10"/>
      <c r="K30" s="10"/>
      <c r="O30" s="16" t="s">
        <v>587</v>
      </c>
    </row>
    <row r="31" spans="1:15" customFormat="1" ht="114" customHeight="1" x14ac:dyDescent="0.25">
      <c r="A31" s="38" t="s">
        <v>469</v>
      </c>
      <c r="B31" s="38">
        <v>2</v>
      </c>
      <c r="C31" s="38" t="s">
        <v>267</v>
      </c>
      <c r="D31" s="44">
        <v>0.5</v>
      </c>
      <c r="E31" s="45" t="s">
        <v>232</v>
      </c>
      <c r="F31" s="45" t="s">
        <v>227</v>
      </c>
      <c r="G31" s="45" t="s">
        <v>247</v>
      </c>
      <c r="H31" s="50" t="s">
        <v>422</v>
      </c>
      <c r="I31" s="64" t="s">
        <v>551</v>
      </c>
      <c r="J31" s="10"/>
      <c r="K31" s="10"/>
      <c r="L31" t="s">
        <v>556</v>
      </c>
    </row>
    <row r="32" spans="1:15" customFormat="1" ht="61.5" customHeight="1" x14ac:dyDescent="0.25">
      <c r="A32" s="45"/>
      <c r="B32" s="44" t="s">
        <v>268</v>
      </c>
      <c r="C32" s="42" t="s">
        <v>7</v>
      </c>
      <c r="D32" s="44"/>
      <c r="E32" s="45"/>
      <c r="F32" s="45"/>
      <c r="G32" s="45"/>
      <c r="H32" s="50"/>
      <c r="I32" s="64" t="s">
        <v>552</v>
      </c>
      <c r="J32" s="10"/>
      <c r="K32" s="10"/>
    </row>
    <row r="33" spans="1:15" ht="252.75" customHeight="1" x14ac:dyDescent="0.25">
      <c r="A33" s="38" t="s">
        <v>470</v>
      </c>
      <c r="B33" s="46">
        <v>1</v>
      </c>
      <c r="C33" s="46" t="s">
        <v>269</v>
      </c>
      <c r="D33" s="47">
        <v>1</v>
      </c>
      <c r="E33" s="48" t="s">
        <v>270</v>
      </c>
      <c r="F33" s="45" t="s">
        <v>271</v>
      </c>
      <c r="G33" s="48" t="s">
        <v>247</v>
      </c>
      <c r="H33" s="50" t="s">
        <v>585</v>
      </c>
      <c r="I33" s="10"/>
      <c r="J33" s="10"/>
      <c r="K33" s="10"/>
    </row>
    <row r="34" spans="1:15" ht="174.75" customHeight="1" x14ac:dyDescent="0.25">
      <c r="A34" s="38" t="s">
        <v>471</v>
      </c>
      <c r="B34" s="46">
        <v>2</v>
      </c>
      <c r="C34" s="46" t="s">
        <v>272</v>
      </c>
      <c r="D34" s="47">
        <v>1</v>
      </c>
      <c r="E34" s="48" t="s">
        <v>232</v>
      </c>
      <c r="F34" s="45" t="s">
        <v>385</v>
      </c>
      <c r="G34" s="48" t="s">
        <v>247</v>
      </c>
      <c r="H34" s="50" t="s">
        <v>563</v>
      </c>
      <c r="I34" s="10"/>
      <c r="J34" s="10"/>
      <c r="K34" s="10"/>
    </row>
    <row r="35" spans="1:15" ht="106.5" customHeight="1" x14ac:dyDescent="0.25">
      <c r="A35" s="38" t="s">
        <v>472</v>
      </c>
      <c r="B35" s="46">
        <v>3</v>
      </c>
      <c r="C35" s="46" t="s">
        <v>273</v>
      </c>
      <c r="D35" s="47">
        <v>1</v>
      </c>
      <c r="E35" s="48" t="s">
        <v>232</v>
      </c>
      <c r="F35" s="45" t="s">
        <v>473</v>
      </c>
      <c r="G35" s="48" t="s">
        <v>247</v>
      </c>
      <c r="H35" s="103" t="s">
        <v>636</v>
      </c>
      <c r="I35" s="10"/>
      <c r="J35" s="10"/>
      <c r="K35" s="10"/>
      <c r="O35" s="16" t="s">
        <v>587</v>
      </c>
    </row>
    <row r="36" spans="1:15" ht="105.75" customHeight="1" x14ac:dyDescent="0.25">
      <c r="A36" s="38" t="s">
        <v>474</v>
      </c>
      <c r="B36" s="46">
        <v>4</v>
      </c>
      <c r="C36" s="46" t="s">
        <v>274</v>
      </c>
      <c r="D36" s="47">
        <v>1</v>
      </c>
      <c r="E36" s="48" t="s">
        <v>232</v>
      </c>
      <c r="F36" s="45" t="s">
        <v>386</v>
      </c>
      <c r="G36" s="48" t="s">
        <v>275</v>
      </c>
      <c r="H36" s="50" t="s">
        <v>639</v>
      </c>
      <c r="I36" s="10"/>
      <c r="J36" s="10"/>
      <c r="K36" s="10"/>
      <c r="O36" s="16" t="s">
        <v>587</v>
      </c>
    </row>
    <row r="37" spans="1:15" customFormat="1" ht="45" customHeight="1" x14ac:dyDescent="0.25">
      <c r="A37" s="45"/>
      <c r="B37" s="44" t="s">
        <v>276</v>
      </c>
      <c r="C37" s="42" t="s">
        <v>277</v>
      </c>
      <c r="D37" s="44"/>
      <c r="E37" s="45"/>
      <c r="F37" s="45"/>
      <c r="G37" s="45"/>
      <c r="H37" s="50"/>
      <c r="I37" s="10"/>
      <c r="J37" s="10"/>
      <c r="K37" s="10"/>
      <c r="L37" s="16"/>
    </row>
    <row r="38" spans="1:15" customFormat="1" ht="45" customHeight="1" x14ac:dyDescent="0.25">
      <c r="A38" s="45"/>
      <c r="B38" s="53" t="s">
        <v>278</v>
      </c>
      <c r="C38" s="54" t="s">
        <v>279</v>
      </c>
      <c r="D38" s="53"/>
      <c r="E38" s="45"/>
      <c r="F38" s="45"/>
      <c r="G38" s="45"/>
      <c r="H38" s="50"/>
      <c r="I38" s="10"/>
      <c r="J38" s="10"/>
      <c r="K38" s="10"/>
      <c r="L38" s="16"/>
    </row>
    <row r="39" spans="1:15" ht="181.5" customHeight="1" x14ac:dyDescent="0.25">
      <c r="A39" s="38" t="s">
        <v>475</v>
      </c>
      <c r="B39" s="46">
        <v>1</v>
      </c>
      <c r="C39" s="46" t="s">
        <v>280</v>
      </c>
      <c r="D39" s="47">
        <v>1</v>
      </c>
      <c r="E39" s="48" t="s">
        <v>232</v>
      </c>
      <c r="F39" s="45" t="s">
        <v>6</v>
      </c>
      <c r="G39" s="48" t="s">
        <v>281</v>
      </c>
      <c r="H39" s="55" t="s">
        <v>554</v>
      </c>
      <c r="I39" s="10"/>
      <c r="J39" s="10"/>
      <c r="K39" s="10"/>
    </row>
    <row r="40" spans="1:15" ht="60" customHeight="1" x14ac:dyDescent="0.25">
      <c r="A40" s="38" t="s">
        <v>476</v>
      </c>
      <c r="B40" s="46">
        <v>2</v>
      </c>
      <c r="C40" s="46" t="s">
        <v>282</v>
      </c>
      <c r="D40" s="47">
        <v>1</v>
      </c>
      <c r="E40" s="48" t="s">
        <v>232</v>
      </c>
      <c r="F40" s="45" t="s">
        <v>6</v>
      </c>
      <c r="G40" s="48" t="s">
        <v>247</v>
      </c>
      <c r="H40" s="50" t="s">
        <v>412</v>
      </c>
      <c r="I40" s="10"/>
      <c r="J40" s="10"/>
      <c r="K40" s="10"/>
      <c r="O40" s="16" t="s">
        <v>587</v>
      </c>
    </row>
    <row r="41" spans="1:15" ht="165.75" customHeight="1" x14ac:dyDescent="0.25">
      <c r="A41" s="38" t="s">
        <v>477</v>
      </c>
      <c r="B41" s="46">
        <v>3</v>
      </c>
      <c r="C41" s="55" t="s">
        <v>387</v>
      </c>
      <c r="D41" s="47">
        <v>1</v>
      </c>
      <c r="E41" s="48" t="s">
        <v>232</v>
      </c>
      <c r="F41" s="45" t="s">
        <v>431</v>
      </c>
      <c r="G41" s="48"/>
      <c r="H41" s="63" t="s">
        <v>564</v>
      </c>
      <c r="I41" s="10"/>
      <c r="J41" s="10"/>
      <c r="K41" s="10"/>
      <c r="O41" s="16" t="s">
        <v>587</v>
      </c>
    </row>
    <row r="42" spans="1:15" ht="96.75" customHeight="1" x14ac:dyDescent="0.25">
      <c r="A42" s="38" t="s">
        <v>478</v>
      </c>
      <c r="B42" s="46">
        <v>4</v>
      </c>
      <c r="C42" s="46" t="s">
        <v>283</v>
      </c>
      <c r="D42" s="47">
        <v>1</v>
      </c>
      <c r="E42" s="48" t="s">
        <v>232</v>
      </c>
      <c r="F42" s="45" t="s">
        <v>229</v>
      </c>
      <c r="G42" s="48" t="s">
        <v>284</v>
      </c>
      <c r="H42" s="63" t="s">
        <v>565</v>
      </c>
      <c r="I42" s="10"/>
      <c r="J42" s="10"/>
      <c r="K42" s="10"/>
      <c r="O42" s="16" t="s">
        <v>587</v>
      </c>
    </row>
    <row r="43" spans="1:15" ht="114" customHeight="1" x14ac:dyDescent="0.25">
      <c r="A43" s="38" t="s">
        <v>479</v>
      </c>
      <c r="B43" s="46">
        <v>5</v>
      </c>
      <c r="C43" s="46" t="s">
        <v>285</v>
      </c>
      <c r="D43" s="47">
        <v>1</v>
      </c>
      <c r="E43" s="48" t="s">
        <v>232</v>
      </c>
      <c r="F43" s="45" t="s">
        <v>403</v>
      </c>
      <c r="G43" s="48" t="s">
        <v>286</v>
      </c>
      <c r="H43" s="50" t="s">
        <v>544</v>
      </c>
      <c r="I43" s="10"/>
      <c r="J43" s="10"/>
      <c r="K43" s="10"/>
      <c r="O43" s="16" t="s">
        <v>587</v>
      </c>
    </row>
    <row r="44" spans="1:15" ht="63" customHeight="1" x14ac:dyDescent="0.25">
      <c r="A44" s="45">
        <v>28</v>
      </c>
      <c r="B44" s="46">
        <v>6</v>
      </c>
      <c r="C44" s="46" t="s">
        <v>287</v>
      </c>
      <c r="D44" s="47">
        <v>0.5</v>
      </c>
      <c r="E44" s="48" t="s">
        <v>232</v>
      </c>
      <c r="F44" s="45" t="s">
        <v>4</v>
      </c>
      <c r="G44" s="48" t="s">
        <v>247</v>
      </c>
      <c r="H44" s="50" t="s">
        <v>417</v>
      </c>
      <c r="I44" s="10"/>
      <c r="J44" s="10"/>
      <c r="K44" s="10"/>
    </row>
    <row r="45" spans="1:15" ht="129" customHeight="1" x14ac:dyDescent="0.25">
      <c r="A45" s="38" t="s">
        <v>480</v>
      </c>
      <c r="B45" s="46">
        <v>7</v>
      </c>
      <c r="C45" s="46" t="s">
        <v>419</v>
      </c>
      <c r="D45" s="47">
        <v>0.5</v>
      </c>
      <c r="E45" s="48" t="s">
        <v>270</v>
      </c>
      <c r="F45" s="45" t="s">
        <v>271</v>
      </c>
      <c r="G45" s="48" t="s">
        <v>247</v>
      </c>
      <c r="H45" s="50" t="s">
        <v>606</v>
      </c>
      <c r="I45" s="10"/>
      <c r="J45" s="10"/>
      <c r="K45" s="10"/>
    </row>
    <row r="46" spans="1:15" customFormat="1" ht="45.75" customHeight="1" x14ac:dyDescent="0.25">
      <c r="A46" s="45"/>
      <c r="B46" s="53" t="s">
        <v>288</v>
      </c>
      <c r="C46" s="42" t="s">
        <v>289</v>
      </c>
      <c r="D46" s="44"/>
      <c r="E46" s="45"/>
      <c r="F46" s="45"/>
      <c r="G46" s="45"/>
      <c r="H46" s="50"/>
      <c r="I46" s="10"/>
      <c r="J46" s="10"/>
      <c r="K46" s="10"/>
      <c r="L46" s="16"/>
    </row>
    <row r="47" spans="1:15" ht="60.75" customHeight="1" x14ac:dyDescent="0.25">
      <c r="A47" s="38" t="s">
        <v>481</v>
      </c>
      <c r="B47" s="46">
        <v>1</v>
      </c>
      <c r="C47" s="46" t="s">
        <v>290</v>
      </c>
      <c r="D47" s="47">
        <v>1</v>
      </c>
      <c r="E47" s="48" t="s">
        <v>232</v>
      </c>
      <c r="F47" s="45" t="s">
        <v>8</v>
      </c>
      <c r="G47" s="48" t="s">
        <v>247</v>
      </c>
      <c r="H47" s="50" t="s">
        <v>566</v>
      </c>
      <c r="I47" s="10"/>
      <c r="J47" s="10"/>
      <c r="K47" s="10"/>
      <c r="O47" s="16" t="s">
        <v>587</v>
      </c>
    </row>
    <row r="48" spans="1:15" ht="60" customHeight="1" x14ac:dyDescent="0.25">
      <c r="A48" s="38" t="s">
        <v>482</v>
      </c>
      <c r="B48" s="46">
        <v>2</v>
      </c>
      <c r="C48" s="46" t="s">
        <v>291</v>
      </c>
      <c r="D48" s="47">
        <v>1</v>
      </c>
      <c r="E48" s="48" t="s">
        <v>232</v>
      </c>
      <c r="F48" s="45" t="s">
        <v>6</v>
      </c>
      <c r="G48" s="48" t="s">
        <v>247</v>
      </c>
      <c r="H48" s="50" t="s">
        <v>417</v>
      </c>
      <c r="I48" s="10"/>
      <c r="J48" s="10"/>
      <c r="K48" s="10"/>
    </row>
    <row r="49" spans="1:15" customFormat="1" ht="45" customHeight="1" x14ac:dyDescent="0.25">
      <c r="A49" s="45"/>
      <c r="B49" s="44" t="s">
        <v>292</v>
      </c>
      <c r="C49" s="42" t="s">
        <v>293</v>
      </c>
      <c r="D49" s="44"/>
      <c r="E49" s="45"/>
      <c r="F49" s="45"/>
      <c r="G49" s="45"/>
      <c r="H49" s="50"/>
      <c r="I49" s="10"/>
      <c r="J49" s="10"/>
      <c r="K49" s="10"/>
      <c r="L49" s="16"/>
    </row>
    <row r="50" spans="1:15" ht="57.75" customHeight="1" x14ac:dyDescent="0.25">
      <c r="A50" s="38" t="s">
        <v>483</v>
      </c>
      <c r="B50" s="46" t="s">
        <v>457</v>
      </c>
      <c r="C50" s="46" t="s">
        <v>294</v>
      </c>
      <c r="D50" s="47">
        <v>1</v>
      </c>
      <c r="E50" s="48" t="s">
        <v>232</v>
      </c>
      <c r="F50" s="45" t="s">
        <v>295</v>
      </c>
      <c r="G50" s="48" t="s">
        <v>247</v>
      </c>
      <c r="H50" s="50" t="s">
        <v>418</v>
      </c>
      <c r="I50" s="10"/>
      <c r="J50" s="10"/>
      <c r="K50" s="10"/>
      <c r="O50" s="16" t="s">
        <v>587</v>
      </c>
    </row>
    <row r="51" spans="1:15" customFormat="1" ht="78" customHeight="1" x14ac:dyDescent="0.25">
      <c r="A51" s="38" t="s">
        <v>484</v>
      </c>
      <c r="B51" s="38" t="s">
        <v>459</v>
      </c>
      <c r="C51" s="38" t="s">
        <v>296</v>
      </c>
      <c r="D51" s="44">
        <v>1</v>
      </c>
      <c r="E51" s="45" t="s">
        <v>232</v>
      </c>
      <c r="F51" s="45" t="s">
        <v>295</v>
      </c>
      <c r="G51" s="45" t="s">
        <v>247</v>
      </c>
      <c r="H51" s="50" t="s">
        <v>591</v>
      </c>
      <c r="I51" s="10"/>
      <c r="J51" s="10"/>
      <c r="K51" s="10"/>
      <c r="L51" s="16"/>
      <c r="O51" t="s">
        <v>556</v>
      </c>
    </row>
    <row r="52" spans="1:15" customFormat="1" ht="45" customHeight="1" x14ac:dyDescent="0.25">
      <c r="A52" s="45"/>
      <c r="B52" s="44" t="s">
        <v>201</v>
      </c>
      <c r="C52" s="42" t="s">
        <v>388</v>
      </c>
      <c r="D52" s="44"/>
      <c r="E52" s="45"/>
      <c r="F52" s="45"/>
      <c r="G52" s="45"/>
      <c r="H52" s="50"/>
      <c r="I52" s="10"/>
      <c r="J52" s="10"/>
      <c r="K52" s="10"/>
      <c r="L52" s="16"/>
    </row>
    <row r="53" spans="1:15" customFormat="1" ht="45" customHeight="1" x14ac:dyDescent="0.25">
      <c r="A53" s="45"/>
      <c r="B53" s="44" t="s">
        <v>297</v>
      </c>
      <c r="C53" s="42" t="s">
        <v>298</v>
      </c>
      <c r="D53" s="44"/>
      <c r="E53" s="45"/>
      <c r="F53" s="45"/>
      <c r="G53" s="45"/>
      <c r="H53" s="50"/>
      <c r="I53" s="10"/>
      <c r="J53" s="10"/>
      <c r="K53" s="10"/>
      <c r="L53" s="16"/>
    </row>
    <row r="54" spans="1:15" customFormat="1" ht="45" customHeight="1" x14ac:dyDescent="0.25">
      <c r="A54" s="45"/>
      <c r="B54" s="53" t="s">
        <v>299</v>
      </c>
      <c r="C54" s="54" t="s">
        <v>300</v>
      </c>
      <c r="D54" s="53"/>
      <c r="E54" s="45"/>
      <c r="F54" s="45"/>
      <c r="G54" s="45"/>
      <c r="H54" s="50"/>
      <c r="I54" s="10"/>
      <c r="J54" s="10"/>
      <c r="K54" s="10"/>
      <c r="L54" s="16"/>
    </row>
    <row r="55" spans="1:15" ht="203.25" customHeight="1" x14ac:dyDescent="0.25">
      <c r="A55" s="38" t="s">
        <v>485</v>
      </c>
      <c r="B55" s="46" t="s">
        <v>486</v>
      </c>
      <c r="C55" s="46" t="s">
        <v>301</v>
      </c>
      <c r="D55" s="47">
        <v>1</v>
      </c>
      <c r="E55" s="48" t="s">
        <v>232</v>
      </c>
      <c r="F55" s="45" t="s">
        <v>295</v>
      </c>
      <c r="G55" s="48" t="s">
        <v>247</v>
      </c>
      <c r="H55" s="50" t="s">
        <v>417</v>
      </c>
      <c r="I55" s="10"/>
      <c r="J55" s="10"/>
      <c r="K55" s="10"/>
    </row>
    <row r="56" spans="1:15" ht="141" customHeight="1" x14ac:dyDescent="0.25">
      <c r="A56" s="38" t="s">
        <v>487</v>
      </c>
      <c r="B56" s="46" t="s">
        <v>488</v>
      </c>
      <c r="C56" s="46" t="s">
        <v>302</v>
      </c>
      <c r="D56" s="47">
        <v>0.5</v>
      </c>
      <c r="E56" s="48" t="s">
        <v>232</v>
      </c>
      <c r="F56" s="45" t="s">
        <v>295</v>
      </c>
      <c r="G56" s="48" t="s">
        <v>247</v>
      </c>
      <c r="H56" s="50" t="s">
        <v>547</v>
      </c>
      <c r="I56" s="10"/>
      <c r="J56" s="10"/>
      <c r="K56" s="10"/>
      <c r="O56" s="16" t="s">
        <v>587</v>
      </c>
    </row>
    <row r="57" spans="1:15" ht="148.5" customHeight="1" x14ac:dyDescent="0.25">
      <c r="A57" s="38" t="s">
        <v>489</v>
      </c>
      <c r="B57" s="46" t="s">
        <v>490</v>
      </c>
      <c r="C57" s="46" t="s">
        <v>303</v>
      </c>
      <c r="D57" s="47">
        <v>0.5</v>
      </c>
      <c r="E57" s="48" t="s">
        <v>232</v>
      </c>
      <c r="F57" s="45" t="s">
        <v>295</v>
      </c>
      <c r="G57" s="48" t="s">
        <v>247</v>
      </c>
      <c r="H57" s="85" t="s">
        <v>619</v>
      </c>
      <c r="I57" s="10"/>
      <c r="J57" s="10"/>
      <c r="K57" s="10"/>
      <c r="O57" s="16" t="s">
        <v>587</v>
      </c>
    </row>
    <row r="58" spans="1:15" customFormat="1" ht="176.25" customHeight="1" x14ac:dyDescent="0.25">
      <c r="A58" s="38" t="s">
        <v>491</v>
      </c>
      <c r="B58" s="38" t="s">
        <v>492</v>
      </c>
      <c r="C58" s="38" t="s">
        <v>532</v>
      </c>
      <c r="D58" s="44">
        <v>1</v>
      </c>
      <c r="E58" s="45" t="s">
        <v>232</v>
      </c>
      <c r="F58" s="45" t="s">
        <v>304</v>
      </c>
      <c r="G58" s="45" t="s">
        <v>305</v>
      </c>
      <c r="H58" s="50" t="s">
        <v>430</v>
      </c>
      <c r="I58" s="10"/>
      <c r="J58" s="10"/>
      <c r="K58" s="10"/>
      <c r="L58" s="16"/>
    </row>
    <row r="59" spans="1:15" customFormat="1" ht="193.5" customHeight="1" x14ac:dyDescent="0.25">
      <c r="A59" s="59"/>
      <c r="B59" s="56"/>
      <c r="C59" s="57" t="s">
        <v>306</v>
      </c>
      <c r="D59" s="44"/>
      <c r="E59" s="45"/>
      <c r="F59" s="45"/>
      <c r="G59" s="45"/>
      <c r="H59" s="90"/>
      <c r="I59" s="10"/>
      <c r="J59" s="10"/>
      <c r="K59" s="10"/>
      <c r="L59" s="16"/>
    </row>
    <row r="60" spans="1:15" customFormat="1" ht="79.5" customHeight="1" x14ac:dyDescent="0.25">
      <c r="A60" s="38" t="s">
        <v>493</v>
      </c>
      <c r="B60" s="38" t="s">
        <v>465</v>
      </c>
      <c r="C60" s="38" t="s">
        <v>307</v>
      </c>
      <c r="D60" s="44">
        <v>0.5</v>
      </c>
      <c r="E60" s="45" t="s">
        <v>232</v>
      </c>
      <c r="F60" s="45" t="s">
        <v>295</v>
      </c>
      <c r="G60" s="45"/>
      <c r="H60" s="50" t="s">
        <v>567</v>
      </c>
      <c r="I60" s="10"/>
      <c r="J60" s="10"/>
      <c r="K60" s="10"/>
      <c r="O60" t="s">
        <v>556</v>
      </c>
    </row>
    <row r="61" spans="1:15" customFormat="1" ht="98.25" customHeight="1" x14ac:dyDescent="0.25">
      <c r="A61" s="38" t="s">
        <v>494</v>
      </c>
      <c r="B61" s="38" t="s">
        <v>495</v>
      </c>
      <c r="C61" s="38" t="s">
        <v>533</v>
      </c>
      <c r="D61" s="44">
        <v>1</v>
      </c>
      <c r="E61" s="45" t="s">
        <v>232</v>
      </c>
      <c r="F61" s="45" t="s">
        <v>308</v>
      </c>
      <c r="G61" s="45" t="s">
        <v>309</v>
      </c>
      <c r="H61" s="50" t="s">
        <v>567</v>
      </c>
      <c r="I61" s="10"/>
      <c r="J61" s="10"/>
      <c r="K61" s="10"/>
      <c r="O61" t="s">
        <v>556</v>
      </c>
    </row>
    <row r="62" spans="1:15" customFormat="1" ht="45" customHeight="1" x14ac:dyDescent="0.25">
      <c r="A62" s="45"/>
      <c r="B62" s="53" t="s">
        <v>310</v>
      </c>
      <c r="C62" s="54" t="s">
        <v>311</v>
      </c>
      <c r="D62" s="53"/>
      <c r="E62" s="45"/>
      <c r="F62" s="45"/>
      <c r="G62" s="45"/>
      <c r="H62" s="50"/>
      <c r="I62" s="10"/>
      <c r="J62" s="10"/>
      <c r="K62" s="10"/>
      <c r="L62" s="16"/>
    </row>
    <row r="63" spans="1:15" customFormat="1" ht="114.75" customHeight="1" x14ac:dyDescent="0.25">
      <c r="A63" s="45"/>
      <c r="B63" s="53" t="s">
        <v>312</v>
      </c>
      <c r="C63" s="54" t="s">
        <v>313</v>
      </c>
      <c r="D63" s="53"/>
      <c r="E63" s="45"/>
      <c r="F63" s="45"/>
      <c r="G63" s="45"/>
      <c r="H63" s="50"/>
      <c r="I63" s="66"/>
      <c r="J63" s="10"/>
      <c r="K63" s="10"/>
      <c r="L63" s="16"/>
    </row>
    <row r="64" spans="1:15" customFormat="1" ht="119.25" customHeight="1" x14ac:dyDescent="0.25">
      <c r="A64" s="45" t="s">
        <v>496</v>
      </c>
      <c r="B64" s="45" t="s">
        <v>457</v>
      </c>
      <c r="C64" s="58" t="s">
        <v>314</v>
      </c>
      <c r="D64" s="44">
        <v>1</v>
      </c>
      <c r="E64" s="45" t="s">
        <v>270</v>
      </c>
      <c r="F64" s="45" t="s">
        <v>8</v>
      </c>
      <c r="G64" s="45" t="s">
        <v>247</v>
      </c>
      <c r="H64" s="50" t="s">
        <v>411</v>
      </c>
      <c r="I64" s="10"/>
      <c r="J64" s="10"/>
      <c r="K64" s="10"/>
      <c r="L64" s="16"/>
    </row>
    <row r="65" spans="1:15" customFormat="1" ht="196.5" customHeight="1" x14ac:dyDescent="0.25">
      <c r="A65" s="38" t="s">
        <v>497</v>
      </c>
      <c r="B65" s="38" t="s">
        <v>459</v>
      </c>
      <c r="C65" s="38" t="s">
        <v>534</v>
      </c>
      <c r="D65" s="44">
        <v>1</v>
      </c>
      <c r="E65" s="45" t="s">
        <v>232</v>
      </c>
      <c r="F65" s="45" t="s">
        <v>8</v>
      </c>
      <c r="G65" s="45" t="s">
        <v>315</v>
      </c>
      <c r="H65" s="63" t="s">
        <v>602</v>
      </c>
      <c r="I65" s="10"/>
      <c r="J65" s="10"/>
      <c r="K65" s="10"/>
      <c r="O65" t="s">
        <v>556</v>
      </c>
    </row>
    <row r="66" spans="1:15" customFormat="1" ht="45" customHeight="1" x14ac:dyDescent="0.25">
      <c r="A66" s="45"/>
      <c r="B66" s="53" t="s">
        <v>316</v>
      </c>
      <c r="C66" s="54" t="s">
        <v>317</v>
      </c>
      <c r="D66" s="53"/>
      <c r="E66" s="45"/>
      <c r="F66" s="45"/>
      <c r="G66" s="45"/>
      <c r="H66" s="50"/>
      <c r="I66" s="10"/>
      <c r="J66" s="10"/>
      <c r="K66" s="10"/>
      <c r="L66" s="16"/>
    </row>
    <row r="67" spans="1:15" ht="185.25" customHeight="1" x14ac:dyDescent="0.25">
      <c r="A67" s="38" t="s">
        <v>498</v>
      </c>
      <c r="B67" s="46">
        <v>1</v>
      </c>
      <c r="C67" s="46" t="s">
        <v>318</v>
      </c>
      <c r="D67" s="47">
        <v>0.5</v>
      </c>
      <c r="E67" s="48" t="s">
        <v>232</v>
      </c>
      <c r="F67" s="45" t="s">
        <v>295</v>
      </c>
      <c r="G67" s="48" t="s">
        <v>247</v>
      </c>
      <c r="H67" s="50" t="s">
        <v>607</v>
      </c>
      <c r="I67" s="24"/>
      <c r="J67" s="10"/>
      <c r="K67" s="10"/>
    </row>
    <row r="68" spans="1:15" customFormat="1" ht="70.5" customHeight="1" x14ac:dyDescent="0.25">
      <c r="A68" s="45"/>
      <c r="B68" s="53" t="s">
        <v>319</v>
      </c>
      <c r="C68" s="54" t="s">
        <v>320</v>
      </c>
      <c r="D68" s="53"/>
      <c r="E68" s="45"/>
      <c r="F68" s="45"/>
      <c r="G68" s="45"/>
      <c r="H68" s="50"/>
      <c r="I68" s="10"/>
      <c r="J68" s="10"/>
      <c r="K68" s="10"/>
      <c r="L68" s="16"/>
    </row>
    <row r="69" spans="1:15" ht="207.75" customHeight="1" x14ac:dyDescent="0.25">
      <c r="A69" s="38" t="s">
        <v>499</v>
      </c>
      <c r="B69" s="46">
        <v>1</v>
      </c>
      <c r="C69" s="46" t="s">
        <v>321</v>
      </c>
      <c r="D69" s="47">
        <v>0.5</v>
      </c>
      <c r="E69" s="48" t="s">
        <v>232</v>
      </c>
      <c r="F69" s="45" t="s">
        <v>295</v>
      </c>
      <c r="G69" s="48" t="s">
        <v>247</v>
      </c>
      <c r="H69" s="63" t="s">
        <v>640</v>
      </c>
      <c r="I69" s="10"/>
      <c r="J69" s="10"/>
      <c r="K69" s="10"/>
    </row>
    <row r="70" spans="1:15" ht="96" customHeight="1" x14ac:dyDescent="0.25">
      <c r="A70" s="38" t="s">
        <v>500</v>
      </c>
      <c r="B70" s="46">
        <v>2</v>
      </c>
      <c r="C70" s="46" t="s">
        <v>322</v>
      </c>
      <c r="D70" s="47">
        <v>0.5</v>
      </c>
      <c r="E70" s="48" t="s">
        <v>232</v>
      </c>
      <c r="F70" s="45" t="s">
        <v>295</v>
      </c>
      <c r="G70" s="48" t="s">
        <v>247</v>
      </c>
      <c r="H70" s="50" t="s">
        <v>608</v>
      </c>
      <c r="I70" s="10"/>
      <c r="J70" s="10"/>
      <c r="K70" s="10"/>
    </row>
    <row r="71" spans="1:15" ht="219.75" customHeight="1" x14ac:dyDescent="0.25">
      <c r="A71" s="38" t="s">
        <v>501</v>
      </c>
      <c r="B71" s="46">
        <v>3</v>
      </c>
      <c r="C71" s="46" t="s">
        <v>323</v>
      </c>
      <c r="D71" s="47">
        <v>1</v>
      </c>
      <c r="E71" s="48" t="s">
        <v>232</v>
      </c>
      <c r="F71" s="45" t="s">
        <v>295</v>
      </c>
      <c r="G71" s="48" t="s">
        <v>247</v>
      </c>
      <c r="H71" s="51" t="s">
        <v>548</v>
      </c>
      <c r="I71" s="10"/>
      <c r="J71" s="10"/>
      <c r="K71" s="10"/>
      <c r="O71" s="16" t="s">
        <v>556</v>
      </c>
    </row>
    <row r="72" spans="1:15" ht="67.5" customHeight="1" x14ac:dyDescent="0.25">
      <c r="A72" s="38" t="s">
        <v>502</v>
      </c>
      <c r="B72" s="46">
        <v>4</v>
      </c>
      <c r="C72" s="46" t="s">
        <v>324</v>
      </c>
      <c r="D72" s="47">
        <v>1</v>
      </c>
      <c r="E72" s="48" t="s">
        <v>232</v>
      </c>
      <c r="F72" s="45" t="s">
        <v>295</v>
      </c>
      <c r="G72" s="48" t="s">
        <v>247</v>
      </c>
      <c r="H72" s="50" t="s">
        <v>540</v>
      </c>
      <c r="I72" s="10"/>
      <c r="J72" s="10"/>
      <c r="K72" s="10"/>
      <c r="O72" s="16" t="s">
        <v>556</v>
      </c>
    </row>
    <row r="73" spans="1:15" ht="174" customHeight="1" x14ac:dyDescent="0.25">
      <c r="A73" s="38" t="s">
        <v>503</v>
      </c>
      <c r="B73" s="46">
        <v>5</v>
      </c>
      <c r="C73" s="46" t="s">
        <v>325</v>
      </c>
      <c r="D73" s="47">
        <v>1</v>
      </c>
      <c r="E73" s="48" t="s">
        <v>232</v>
      </c>
      <c r="F73" s="45" t="s">
        <v>326</v>
      </c>
      <c r="G73" s="48" t="s">
        <v>327</v>
      </c>
      <c r="H73" s="63" t="s">
        <v>641</v>
      </c>
      <c r="I73" s="10"/>
      <c r="J73" s="10"/>
      <c r="K73" s="10"/>
    </row>
    <row r="74" spans="1:15" ht="213.75" customHeight="1" x14ac:dyDescent="0.25">
      <c r="A74" s="38" t="s">
        <v>504</v>
      </c>
      <c r="B74" s="46">
        <v>6</v>
      </c>
      <c r="C74" s="46" t="s">
        <v>328</v>
      </c>
      <c r="D74" s="47">
        <v>1</v>
      </c>
      <c r="E74" s="48" t="s">
        <v>232</v>
      </c>
      <c r="F74" s="45" t="s">
        <v>329</v>
      </c>
      <c r="G74" s="48" t="s">
        <v>247</v>
      </c>
      <c r="H74" s="50" t="s">
        <v>541</v>
      </c>
      <c r="I74" s="10"/>
      <c r="J74" s="10"/>
      <c r="K74" s="10"/>
    </row>
    <row r="75" spans="1:15" ht="317.25" customHeight="1" x14ac:dyDescent="0.25">
      <c r="A75" s="38" t="s">
        <v>505</v>
      </c>
      <c r="B75" s="46">
        <v>7</v>
      </c>
      <c r="C75" s="46" t="s">
        <v>330</v>
      </c>
      <c r="D75" s="47">
        <v>1</v>
      </c>
      <c r="E75" s="48" t="s">
        <v>232</v>
      </c>
      <c r="F75" s="45" t="s">
        <v>331</v>
      </c>
      <c r="G75" s="48" t="s">
        <v>247</v>
      </c>
      <c r="H75" s="50" t="s">
        <v>588</v>
      </c>
      <c r="I75" s="10"/>
      <c r="J75" s="10"/>
      <c r="K75" s="10"/>
    </row>
    <row r="76" spans="1:15" customFormat="1" ht="45" customHeight="1" x14ac:dyDescent="0.25">
      <c r="A76" s="45"/>
      <c r="B76" s="53" t="s">
        <v>332</v>
      </c>
      <c r="C76" s="54" t="s">
        <v>333</v>
      </c>
      <c r="D76" s="53"/>
      <c r="E76" s="45"/>
      <c r="F76" s="45"/>
      <c r="G76" s="45"/>
      <c r="H76" s="50"/>
      <c r="I76" s="10"/>
      <c r="J76" s="10"/>
      <c r="K76" s="10"/>
      <c r="L76" s="16"/>
    </row>
    <row r="77" spans="1:15" ht="145.5" customHeight="1" x14ac:dyDescent="0.25">
      <c r="A77" s="38" t="s">
        <v>506</v>
      </c>
      <c r="B77" s="46">
        <v>1</v>
      </c>
      <c r="C77" s="46" t="s">
        <v>334</v>
      </c>
      <c r="D77" s="47">
        <v>1</v>
      </c>
      <c r="E77" s="48" t="s">
        <v>233</v>
      </c>
      <c r="F77" s="45" t="s">
        <v>389</v>
      </c>
      <c r="G77" s="48" t="s">
        <v>335</v>
      </c>
      <c r="H77" s="51" t="s">
        <v>413</v>
      </c>
      <c r="I77" s="10"/>
      <c r="J77" s="10"/>
      <c r="K77" s="10"/>
    </row>
    <row r="78" spans="1:15" ht="99" customHeight="1" x14ac:dyDescent="0.25">
      <c r="A78" s="38" t="s">
        <v>507</v>
      </c>
      <c r="B78" s="46">
        <v>2</v>
      </c>
      <c r="C78" s="46" t="s">
        <v>336</v>
      </c>
      <c r="D78" s="47">
        <v>1</v>
      </c>
      <c r="E78" s="48" t="s">
        <v>233</v>
      </c>
      <c r="F78" s="45" t="s">
        <v>337</v>
      </c>
      <c r="G78" s="48" t="s">
        <v>284</v>
      </c>
      <c r="H78" s="50" t="s">
        <v>414</v>
      </c>
      <c r="I78" s="10"/>
      <c r="J78" s="10"/>
      <c r="K78" s="10"/>
    </row>
    <row r="79" spans="1:15" customFormat="1" ht="45" customHeight="1" x14ac:dyDescent="0.25">
      <c r="A79" s="45"/>
      <c r="B79" s="44" t="s">
        <v>338</v>
      </c>
      <c r="C79" s="42" t="s">
        <v>339</v>
      </c>
      <c r="D79" s="44"/>
      <c r="E79" s="45"/>
      <c r="F79" s="45"/>
      <c r="G79" s="45"/>
      <c r="H79" s="50"/>
      <c r="I79" s="10"/>
      <c r="J79" s="10"/>
      <c r="K79" s="10"/>
      <c r="L79" s="16"/>
    </row>
    <row r="80" spans="1:15" customFormat="1" ht="45" customHeight="1" x14ac:dyDescent="0.25">
      <c r="A80" s="45"/>
      <c r="B80" s="53" t="s">
        <v>340</v>
      </c>
      <c r="C80" s="54" t="s">
        <v>341</v>
      </c>
      <c r="D80" s="53"/>
      <c r="E80" s="45"/>
      <c r="F80" s="45"/>
      <c r="G80" s="45"/>
      <c r="H80" s="50"/>
      <c r="I80" s="10"/>
      <c r="J80" s="10"/>
      <c r="K80" s="10"/>
      <c r="L80" s="16"/>
    </row>
    <row r="81" spans="1:15" ht="56.25" customHeight="1" x14ac:dyDescent="0.25">
      <c r="A81" s="38" t="s">
        <v>508</v>
      </c>
      <c r="B81" s="46">
        <v>1</v>
      </c>
      <c r="C81" s="46" t="s">
        <v>342</v>
      </c>
      <c r="D81" s="47">
        <v>0.5</v>
      </c>
      <c r="E81" s="48" t="s">
        <v>232</v>
      </c>
      <c r="F81" s="45" t="s">
        <v>295</v>
      </c>
      <c r="G81" s="48" t="s">
        <v>247</v>
      </c>
      <c r="H81" s="50" t="s">
        <v>414</v>
      </c>
      <c r="I81" s="10"/>
      <c r="J81" s="10"/>
      <c r="K81" s="10"/>
    </row>
    <row r="82" spans="1:15" customFormat="1" ht="45" customHeight="1" x14ac:dyDescent="0.25">
      <c r="A82" s="45"/>
      <c r="B82" s="53" t="s">
        <v>343</v>
      </c>
      <c r="C82" s="54" t="s">
        <v>344</v>
      </c>
      <c r="D82" s="44">
        <v>1</v>
      </c>
      <c r="E82" s="45"/>
      <c r="F82" s="45"/>
      <c r="G82" s="45"/>
      <c r="H82" s="50"/>
      <c r="I82" s="10"/>
      <c r="J82" s="10"/>
      <c r="K82" s="10"/>
      <c r="L82" s="16"/>
    </row>
    <row r="83" spans="1:15" ht="164.25" customHeight="1" x14ac:dyDescent="0.25">
      <c r="A83" s="38" t="s">
        <v>509</v>
      </c>
      <c r="B83" s="46">
        <v>1</v>
      </c>
      <c r="C83" s="46" t="s">
        <v>345</v>
      </c>
      <c r="D83" s="47">
        <v>0.5</v>
      </c>
      <c r="E83" s="48" t="s">
        <v>232</v>
      </c>
      <c r="F83" s="45" t="s">
        <v>295</v>
      </c>
      <c r="G83" s="48" t="s">
        <v>247</v>
      </c>
      <c r="H83" s="50" t="s">
        <v>414</v>
      </c>
      <c r="I83" s="10"/>
      <c r="J83" s="10"/>
      <c r="K83" s="10"/>
    </row>
    <row r="84" spans="1:15" customFormat="1" ht="42" customHeight="1" x14ac:dyDescent="0.25">
      <c r="A84" s="45"/>
      <c r="B84" s="53" t="s">
        <v>346</v>
      </c>
      <c r="C84" s="54" t="s">
        <v>347</v>
      </c>
      <c r="D84" s="53"/>
      <c r="E84" s="45"/>
      <c r="F84" s="45"/>
      <c r="G84" s="45"/>
      <c r="H84" s="50"/>
      <c r="I84" s="10"/>
      <c r="J84" s="10"/>
      <c r="K84" s="10"/>
      <c r="L84" s="16"/>
    </row>
    <row r="85" spans="1:15" ht="71.25" customHeight="1" x14ac:dyDescent="0.25">
      <c r="A85" s="38" t="s">
        <v>510</v>
      </c>
      <c r="B85" s="46">
        <v>1</v>
      </c>
      <c r="C85" s="46" t="s">
        <v>348</v>
      </c>
      <c r="D85" s="47">
        <v>1</v>
      </c>
      <c r="E85" s="48" t="s">
        <v>233</v>
      </c>
      <c r="F85" s="45" t="s">
        <v>349</v>
      </c>
      <c r="G85" s="48" t="s">
        <v>284</v>
      </c>
      <c r="H85" s="50" t="s">
        <v>420</v>
      </c>
      <c r="I85" s="10"/>
      <c r="J85" s="10"/>
      <c r="K85" s="10"/>
    </row>
    <row r="86" spans="1:15" ht="55.5" customHeight="1" x14ac:dyDescent="0.25">
      <c r="A86" s="38" t="s">
        <v>511</v>
      </c>
      <c r="B86" s="46">
        <v>2</v>
      </c>
      <c r="C86" s="46" t="s">
        <v>350</v>
      </c>
      <c r="D86" s="47">
        <v>1</v>
      </c>
      <c r="E86" s="48" t="s">
        <v>233</v>
      </c>
      <c r="F86" s="45" t="s">
        <v>390</v>
      </c>
      <c r="G86" s="48" t="s">
        <v>284</v>
      </c>
      <c r="H86" s="50" t="s">
        <v>584</v>
      </c>
      <c r="I86" s="10"/>
      <c r="J86" s="10"/>
      <c r="K86" s="10"/>
    </row>
    <row r="87" spans="1:15" ht="96" customHeight="1" x14ac:dyDescent="0.25">
      <c r="A87" s="38" t="s">
        <v>512</v>
      </c>
      <c r="B87" s="46">
        <v>3</v>
      </c>
      <c r="C87" s="46" t="s">
        <v>351</v>
      </c>
      <c r="D87" s="47">
        <v>1</v>
      </c>
      <c r="E87" s="48" t="s">
        <v>233</v>
      </c>
      <c r="F87" s="45" t="s">
        <v>229</v>
      </c>
      <c r="G87" s="48" t="s">
        <v>284</v>
      </c>
      <c r="H87" s="50" t="s">
        <v>609</v>
      </c>
      <c r="I87" s="10"/>
      <c r="J87" s="10"/>
      <c r="K87" s="10"/>
    </row>
    <row r="88" spans="1:15" ht="121.5" customHeight="1" x14ac:dyDescent="0.25">
      <c r="A88" s="38" t="s">
        <v>513</v>
      </c>
      <c r="B88" s="46">
        <v>4</v>
      </c>
      <c r="C88" s="46" t="s">
        <v>352</v>
      </c>
      <c r="D88" s="47">
        <v>1</v>
      </c>
      <c r="E88" s="48" t="s">
        <v>232</v>
      </c>
      <c r="F88" s="45" t="s">
        <v>121</v>
      </c>
      <c r="G88" s="48" t="s">
        <v>284</v>
      </c>
      <c r="H88" s="50" t="s">
        <v>549</v>
      </c>
      <c r="I88" s="10"/>
      <c r="J88" s="10"/>
      <c r="K88" s="10"/>
    </row>
    <row r="89" spans="1:15" ht="57.75" customHeight="1" x14ac:dyDescent="0.25">
      <c r="A89" s="38" t="s">
        <v>514</v>
      </c>
      <c r="B89" s="46">
        <v>5</v>
      </c>
      <c r="C89" s="46" t="s">
        <v>353</v>
      </c>
      <c r="D89" s="47">
        <v>1</v>
      </c>
      <c r="E89" s="48" t="s">
        <v>232</v>
      </c>
      <c r="F89" s="45" t="s">
        <v>295</v>
      </c>
      <c r="G89" s="48" t="s">
        <v>284</v>
      </c>
      <c r="H89" s="50" t="s">
        <v>569</v>
      </c>
      <c r="I89" s="10"/>
      <c r="J89" s="10"/>
      <c r="K89" s="10"/>
      <c r="O89" s="16" t="s">
        <v>556</v>
      </c>
    </row>
    <row r="90" spans="1:15" ht="132" customHeight="1" x14ac:dyDescent="0.25">
      <c r="A90" s="38" t="s">
        <v>515</v>
      </c>
      <c r="B90" s="46">
        <v>6</v>
      </c>
      <c r="C90" s="46" t="s">
        <v>354</v>
      </c>
      <c r="D90" s="47">
        <v>1</v>
      </c>
      <c r="E90" s="48" t="s">
        <v>232</v>
      </c>
      <c r="F90" s="45" t="s">
        <v>295</v>
      </c>
      <c r="G90" s="48" t="s">
        <v>284</v>
      </c>
      <c r="H90" s="63" t="s">
        <v>570</v>
      </c>
      <c r="I90" s="10"/>
      <c r="J90" s="10"/>
      <c r="K90" s="10"/>
      <c r="O90" s="16" t="s">
        <v>556</v>
      </c>
    </row>
    <row r="91" spans="1:15" customFormat="1" ht="42.75" customHeight="1" x14ac:dyDescent="0.25">
      <c r="A91" s="59"/>
      <c r="B91" s="59"/>
      <c r="C91" s="57" t="s">
        <v>355</v>
      </c>
      <c r="D91" s="53"/>
      <c r="E91" s="59"/>
      <c r="F91" s="59"/>
      <c r="G91" s="59"/>
      <c r="H91" s="60"/>
      <c r="I91" s="10"/>
      <c r="J91" s="10"/>
      <c r="K91" s="10"/>
      <c r="L91" s="16"/>
    </row>
    <row r="92" spans="1:15" ht="56.25" customHeight="1" x14ac:dyDescent="0.25">
      <c r="A92" s="38" t="s">
        <v>516</v>
      </c>
      <c r="B92" s="46">
        <v>7</v>
      </c>
      <c r="C92" s="46" t="s">
        <v>356</v>
      </c>
      <c r="D92" s="47" t="s">
        <v>402</v>
      </c>
      <c r="E92" s="48" t="s">
        <v>232</v>
      </c>
      <c r="F92" s="45" t="s">
        <v>295</v>
      </c>
      <c r="G92" s="48" t="s">
        <v>247</v>
      </c>
      <c r="H92" s="50" t="s">
        <v>572</v>
      </c>
      <c r="I92" s="10"/>
      <c r="J92" s="10"/>
      <c r="K92" s="10"/>
      <c r="O92" s="16" t="s">
        <v>556</v>
      </c>
    </row>
    <row r="93" spans="1:15" ht="71.25" customHeight="1" x14ac:dyDescent="0.25">
      <c r="A93" s="38" t="s">
        <v>517</v>
      </c>
      <c r="B93" s="46">
        <v>8</v>
      </c>
      <c r="C93" s="46" t="s">
        <v>357</v>
      </c>
      <c r="D93" s="47">
        <v>1</v>
      </c>
      <c r="E93" s="48" t="s">
        <v>232</v>
      </c>
      <c r="F93" s="45" t="s">
        <v>358</v>
      </c>
      <c r="G93" s="48"/>
      <c r="H93" s="67" t="s">
        <v>545</v>
      </c>
      <c r="I93" s="10"/>
      <c r="J93" s="10"/>
      <c r="K93" s="10"/>
      <c r="O93" s="16" t="s">
        <v>556</v>
      </c>
    </row>
    <row r="94" spans="1:15" customFormat="1" ht="83.25" customHeight="1" x14ac:dyDescent="0.25">
      <c r="A94" s="38" t="s">
        <v>518</v>
      </c>
      <c r="B94" s="38">
        <v>9</v>
      </c>
      <c r="C94" s="38" t="s">
        <v>359</v>
      </c>
      <c r="D94" s="44">
        <v>1</v>
      </c>
      <c r="E94" s="45" t="s">
        <v>232</v>
      </c>
      <c r="F94" s="45" t="s">
        <v>8</v>
      </c>
      <c r="G94" s="45" t="s">
        <v>247</v>
      </c>
      <c r="H94" s="50" t="s">
        <v>592</v>
      </c>
      <c r="I94" s="10"/>
      <c r="J94" s="10"/>
      <c r="K94" s="10"/>
      <c r="L94" s="16"/>
    </row>
    <row r="95" spans="1:15" ht="389.25" customHeight="1" x14ac:dyDescent="0.25">
      <c r="A95" s="38" t="s">
        <v>519</v>
      </c>
      <c r="B95" s="46">
        <v>10</v>
      </c>
      <c r="C95" s="46" t="s">
        <v>360</v>
      </c>
      <c r="D95" s="47">
        <v>1</v>
      </c>
      <c r="E95" s="48" t="s">
        <v>232</v>
      </c>
      <c r="F95" s="45" t="s">
        <v>162</v>
      </c>
      <c r="G95" s="48" t="s">
        <v>247</v>
      </c>
      <c r="H95" s="65" t="s">
        <v>610</v>
      </c>
      <c r="I95" s="10"/>
      <c r="J95" s="10"/>
      <c r="K95" s="10"/>
      <c r="O95" s="16" t="s">
        <v>556</v>
      </c>
    </row>
    <row r="96" spans="1:15" ht="1.5" customHeight="1" x14ac:dyDescent="0.25">
      <c r="A96" s="38" t="s">
        <v>520</v>
      </c>
      <c r="B96" s="46">
        <v>11</v>
      </c>
      <c r="C96" s="46" t="s">
        <v>361</v>
      </c>
      <c r="D96" s="47">
        <v>0.5</v>
      </c>
      <c r="E96" s="48" t="s">
        <v>232</v>
      </c>
      <c r="F96" s="45" t="s">
        <v>162</v>
      </c>
      <c r="G96" s="48" t="s">
        <v>247</v>
      </c>
      <c r="H96" s="50" t="s">
        <v>572</v>
      </c>
      <c r="I96" s="10"/>
      <c r="J96" s="10"/>
      <c r="K96" s="10"/>
    </row>
    <row r="97" spans="1:15" ht="83.25" customHeight="1" x14ac:dyDescent="0.25">
      <c r="A97" s="38" t="s">
        <v>521</v>
      </c>
      <c r="B97" s="46">
        <v>12</v>
      </c>
      <c r="C97" s="46" t="s">
        <v>362</v>
      </c>
      <c r="D97" s="47">
        <v>1</v>
      </c>
      <c r="E97" s="48" t="s">
        <v>384</v>
      </c>
      <c r="F97" s="45" t="s">
        <v>363</v>
      </c>
      <c r="G97" s="48" t="s">
        <v>247</v>
      </c>
      <c r="H97" s="50" t="s">
        <v>421</v>
      </c>
      <c r="I97" s="10"/>
      <c r="J97" s="10"/>
      <c r="K97" s="10"/>
      <c r="O97" s="16" t="s">
        <v>556</v>
      </c>
    </row>
    <row r="98" spans="1:15" ht="130.5" customHeight="1" x14ac:dyDescent="0.25">
      <c r="A98" s="45" t="s">
        <v>522</v>
      </c>
      <c r="B98" s="52">
        <v>13</v>
      </c>
      <c r="C98" s="55" t="s">
        <v>364</v>
      </c>
      <c r="D98" s="47" t="s">
        <v>402</v>
      </c>
      <c r="E98" s="48" t="s">
        <v>270</v>
      </c>
      <c r="F98" s="45" t="s">
        <v>365</v>
      </c>
      <c r="G98" s="48" t="s">
        <v>284</v>
      </c>
      <c r="H98" s="50" t="s">
        <v>411</v>
      </c>
      <c r="I98" s="10"/>
      <c r="J98" s="10"/>
      <c r="K98" s="10"/>
    </row>
    <row r="99" spans="1:15" customFormat="1" ht="37.5" customHeight="1" x14ac:dyDescent="0.25">
      <c r="A99" s="45"/>
      <c r="B99" s="44" t="s">
        <v>366</v>
      </c>
      <c r="C99" s="42" t="s">
        <v>367</v>
      </c>
      <c r="D99" s="44"/>
      <c r="E99" s="45"/>
      <c r="F99" s="45"/>
      <c r="G99" s="45"/>
      <c r="H99" s="50"/>
      <c r="I99" s="10"/>
      <c r="J99" s="10"/>
      <c r="K99" s="10"/>
      <c r="L99" s="16"/>
    </row>
    <row r="100" spans="1:15" customFormat="1" ht="37.5" customHeight="1" x14ac:dyDescent="0.25">
      <c r="A100" s="59"/>
      <c r="B100" s="53" t="s">
        <v>368</v>
      </c>
      <c r="C100" s="54" t="s">
        <v>369</v>
      </c>
      <c r="D100" s="53"/>
      <c r="E100" s="45"/>
      <c r="F100" s="45"/>
      <c r="G100" s="45"/>
      <c r="H100" s="50"/>
      <c r="I100" s="10"/>
      <c r="J100" s="10"/>
      <c r="K100" s="10"/>
      <c r="L100" s="16"/>
    </row>
    <row r="101" spans="1:15" ht="219.75" customHeight="1" x14ac:dyDescent="0.25">
      <c r="A101" s="38" t="s">
        <v>523</v>
      </c>
      <c r="B101" s="46">
        <v>1</v>
      </c>
      <c r="C101" s="46" t="s">
        <v>370</v>
      </c>
      <c r="D101" s="47">
        <v>0.5</v>
      </c>
      <c r="E101" s="48" t="s">
        <v>232</v>
      </c>
      <c r="F101" s="45" t="s">
        <v>295</v>
      </c>
      <c r="G101" s="48" t="s">
        <v>247</v>
      </c>
      <c r="H101" s="63" t="s">
        <v>571</v>
      </c>
      <c r="I101" s="10"/>
      <c r="J101" s="10"/>
      <c r="K101" s="10"/>
    </row>
    <row r="102" spans="1:15" ht="158.25" customHeight="1" x14ac:dyDescent="0.25">
      <c r="A102" s="38" t="s">
        <v>524</v>
      </c>
      <c r="B102" s="46">
        <v>2</v>
      </c>
      <c r="C102" s="46" t="s">
        <v>371</v>
      </c>
      <c r="D102" s="47">
        <v>1</v>
      </c>
      <c r="E102" s="48" t="s">
        <v>232</v>
      </c>
      <c r="F102" s="45" t="s">
        <v>295</v>
      </c>
      <c r="G102" s="48" t="s">
        <v>247</v>
      </c>
      <c r="H102" s="50" t="s">
        <v>411</v>
      </c>
      <c r="I102" s="10"/>
      <c r="J102" s="10"/>
      <c r="K102" s="10"/>
    </row>
    <row r="103" spans="1:15" ht="186" customHeight="1" x14ac:dyDescent="0.25">
      <c r="A103" s="38" t="s">
        <v>525</v>
      </c>
      <c r="B103" s="46">
        <v>3</v>
      </c>
      <c r="C103" s="46" t="s">
        <v>372</v>
      </c>
      <c r="D103" s="47">
        <v>1</v>
      </c>
      <c r="E103" s="48" t="s">
        <v>232</v>
      </c>
      <c r="F103" s="45" t="s">
        <v>295</v>
      </c>
      <c r="G103" s="48" t="s">
        <v>247</v>
      </c>
      <c r="H103" s="63" t="s">
        <v>580</v>
      </c>
      <c r="I103" s="10"/>
      <c r="J103" s="10"/>
      <c r="K103" s="10"/>
      <c r="O103" s="16" t="s">
        <v>556</v>
      </c>
    </row>
    <row r="104" spans="1:15" ht="114.75" customHeight="1" x14ac:dyDescent="0.25">
      <c r="A104" s="38" t="s">
        <v>526</v>
      </c>
      <c r="B104" s="46">
        <v>4</v>
      </c>
      <c r="C104" s="46" t="s">
        <v>373</v>
      </c>
      <c r="D104" s="47">
        <v>1</v>
      </c>
      <c r="E104" s="48" t="s">
        <v>232</v>
      </c>
      <c r="F104" s="45" t="s">
        <v>539</v>
      </c>
      <c r="G104" s="48" t="s">
        <v>247</v>
      </c>
      <c r="H104" s="50" t="s">
        <v>603</v>
      </c>
      <c r="I104" s="10"/>
      <c r="J104" s="10"/>
      <c r="K104" s="10"/>
      <c r="O104" s="16" t="s">
        <v>556</v>
      </c>
    </row>
    <row r="105" spans="1:15" customFormat="1" ht="45" customHeight="1" x14ac:dyDescent="0.25">
      <c r="A105" s="45"/>
      <c r="B105" s="44" t="s">
        <v>374</v>
      </c>
      <c r="C105" s="42" t="s">
        <v>375</v>
      </c>
      <c r="D105" s="44"/>
      <c r="E105" s="45"/>
      <c r="F105" s="45"/>
      <c r="G105" s="45"/>
      <c r="H105" s="50"/>
      <c r="I105" s="10"/>
      <c r="J105" s="10"/>
      <c r="K105" s="10"/>
      <c r="L105" s="16"/>
    </row>
    <row r="106" spans="1:15" ht="84.75" customHeight="1" x14ac:dyDescent="0.25">
      <c r="A106" s="38" t="s">
        <v>527</v>
      </c>
      <c r="B106" s="46">
        <v>1</v>
      </c>
      <c r="C106" s="46" t="s">
        <v>376</v>
      </c>
      <c r="D106" s="47">
        <v>1</v>
      </c>
      <c r="E106" s="48" t="s">
        <v>232</v>
      </c>
      <c r="F106" s="45" t="s">
        <v>9</v>
      </c>
      <c r="G106" s="48" t="s">
        <v>247</v>
      </c>
      <c r="H106" s="50" t="s">
        <v>589</v>
      </c>
      <c r="I106" s="10"/>
      <c r="J106" s="10"/>
      <c r="K106" s="10"/>
    </row>
    <row r="107" spans="1:15" ht="95.25" customHeight="1" x14ac:dyDescent="0.25">
      <c r="A107" s="38" t="s">
        <v>528</v>
      </c>
      <c r="B107" s="46">
        <v>2</v>
      </c>
      <c r="C107" s="46" t="s">
        <v>377</v>
      </c>
      <c r="D107" s="47">
        <v>0.5</v>
      </c>
      <c r="E107" s="48" t="s">
        <v>232</v>
      </c>
      <c r="F107" s="45" t="s">
        <v>295</v>
      </c>
      <c r="G107" s="48" t="s">
        <v>247</v>
      </c>
      <c r="H107" s="50" t="s">
        <v>590</v>
      </c>
      <c r="I107" s="10"/>
      <c r="J107" s="10"/>
      <c r="K107" s="10"/>
      <c r="O107" s="16" t="s">
        <v>556</v>
      </c>
    </row>
    <row r="108" spans="1:15" customFormat="1" ht="24.75" customHeight="1" x14ac:dyDescent="0.25">
      <c r="A108" s="45"/>
      <c r="B108" s="44" t="s">
        <v>378</v>
      </c>
      <c r="C108" s="42" t="s">
        <v>379</v>
      </c>
      <c r="D108" s="44"/>
      <c r="E108" s="45"/>
      <c r="F108" s="45"/>
      <c r="G108" s="45"/>
      <c r="H108" s="50"/>
      <c r="I108" s="10"/>
      <c r="J108" s="10"/>
      <c r="K108" s="10"/>
      <c r="L108" s="16"/>
    </row>
    <row r="109" spans="1:15" ht="64.5" customHeight="1" x14ac:dyDescent="0.25">
      <c r="A109" s="38" t="s">
        <v>529</v>
      </c>
      <c r="B109" s="46">
        <v>1</v>
      </c>
      <c r="C109" s="46" t="s">
        <v>380</v>
      </c>
      <c r="D109" s="47">
        <v>0.5</v>
      </c>
      <c r="E109" s="48" t="s">
        <v>232</v>
      </c>
      <c r="F109" s="45" t="s">
        <v>295</v>
      </c>
      <c r="G109" s="48" t="s">
        <v>247</v>
      </c>
      <c r="H109" s="50" t="s">
        <v>422</v>
      </c>
      <c r="I109" s="10"/>
      <c r="J109" s="10"/>
      <c r="K109" s="10"/>
      <c r="L109" t="s">
        <v>556</v>
      </c>
    </row>
    <row r="110" spans="1:15" customFormat="1" ht="45" customHeight="1" x14ac:dyDescent="0.25">
      <c r="A110" s="45"/>
      <c r="B110" s="44" t="s">
        <v>381</v>
      </c>
      <c r="C110" s="42" t="s">
        <v>382</v>
      </c>
      <c r="D110" s="44"/>
      <c r="E110" s="45"/>
      <c r="F110" s="45"/>
      <c r="G110" s="45"/>
      <c r="H110" s="50"/>
      <c r="I110" s="10"/>
      <c r="J110" s="10"/>
      <c r="K110" s="10"/>
      <c r="L110" s="16"/>
    </row>
    <row r="111" spans="1:15" ht="93.75" customHeight="1" x14ac:dyDescent="0.25">
      <c r="A111" s="38" t="s">
        <v>530</v>
      </c>
      <c r="B111" s="46">
        <v>1</v>
      </c>
      <c r="C111" s="46" t="s">
        <v>383</v>
      </c>
      <c r="D111" s="47">
        <v>1</v>
      </c>
      <c r="E111" s="48" t="s">
        <v>384</v>
      </c>
      <c r="F111" s="45" t="s">
        <v>363</v>
      </c>
      <c r="G111" s="48" t="s">
        <v>247</v>
      </c>
      <c r="H111" s="50" t="s">
        <v>422</v>
      </c>
      <c r="I111" s="10"/>
      <c r="J111" s="10"/>
      <c r="K111" s="10"/>
      <c r="L111" t="s">
        <v>556</v>
      </c>
    </row>
  </sheetData>
  <autoFilter ref="A6:O111" xr:uid="{00000000-0009-0000-0000-000002000000}">
    <filterColumn colId="0" showButton="0"/>
  </autoFilter>
  <mergeCells count="14">
    <mergeCell ref="A1:K1"/>
    <mergeCell ref="A2:K2"/>
    <mergeCell ref="A3:K3"/>
    <mergeCell ref="A4:K4"/>
    <mergeCell ref="D6:D7"/>
    <mergeCell ref="E6:E7"/>
    <mergeCell ref="F6:F7"/>
    <mergeCell ref="I6:I7"/>
    <mergeCell ref="J6:J7"/>
    <mergeCell ref="A6:B6"/>
    <mergeCell ref="C6:C7"/>
    <mergeCell ref="G6:G7"/>
    <mergeCell ref="H6:H7"/>
    <mergeCell ref="K6:K7"/>
  </mergeCells>
  <pageMargins left="0.2" right="0.2" top="0.25" bottom="0.25" header="0" footer="0"/>
  <pageSetup paperSize="9"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Bảng 2-CV451-DTI</vt:lpstr>
      <vt:lpstr>PL1-Biểu CHỈ TIÊU-KH75</vt:lpstr>
      <vt:lpstr>PL2-Biểu NHIỆM VỤ-KH75</vt:lpstr>
      <vt:lpstr>'Bảng 2-CV451-DTI'!Print_Titles</vt:lpstr>
      <vt:lpstr>'PL1-Biểu CHỈ TIÊU-KH75'!Print_Titles</vt:lpstr>
      <vt:lpstr>'PL2-Biểu NHIỆM VỤ-KH75'!Print_Titles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PLC</cp:lastModifiedBy>
  <cp:lastPrinted>2024-09-24T01:00:41Z</cp:lastPrinted>
  <dcterms:created xsi:type="dcterms:W3CDTF">2023-07-24T05:34:03Z</dcterms:created>
  <dcterms:modified xsi:type="dcterms:W3CDTF">2024-09-30T02:42:25Z</dcterms:modified>
</cp:coreProperties>
</file>